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rcca\comunicacion\Llamado Agencia Publicidad 2025\"/>
    </mc:Choice>
  </mc:AlternateContent>
  <bookViews>
    <workbookView xWindow="120" yWindow="45" windowWidth="23715" windowHeight="10560" activeTab="3"/>
  </bookViews>
  <sheets>
    <sheet name="Evaluacion Técnica" sheetId="1" r:id="rId1"/>
    <sheet name="Evaluacion Económica" sheetId="4" r:id="rId2"/>
    <sheet name="Evaluación General" sheetId="5" r:id="rId3"/>
    <sheet name="Resumen" sheetId="6" r:id="rId4"/>
  </sheets>
  <calcPr calcId="162913"/>
</workbook>
</file>

<file path=xl/calcChain.xml><?xml version="1.0" encoding="utf-8"?>
<calcChain xmlns="http://schemas.openxmlformats.org/spreadsheetml/2006/main">
  <c r="H22" i="6" l="1"/>
  <c r="C5" i="4"/>
  <c r="L8" i="4"/>
  <c r="J8" i="4"/>
  <c r="H8" i="4"/>
  <c r="F8" i="4"/>
  <c r="D8" i="4"/>
  <c r="L7" i="4"/>
  <c r="J7" i="4"/>
  <c r="H7" i="4"/>
  <c r="F7" i="4"/>
  <c r="D7" i="4"/>
  <c r="A7" i="4"/>
  <c r="A8" i="4" s="1"/>
  <c r="L6" i="4"/>
  <c r="L5" i="4" s="1"/>
  <c r="J6" i="4"/>
  <c r="J5" i="4" s="1"/>
  <c r="H6" i="4"/>
  <c r="H5" i="4" s="1"/>
  <c r="I5" i="4" s="1"/>
  <c r="F6" i="4"/>
  <c r="F5" i="4" s="1"/>
  <c r="D6" i="4"/>
  <c r="L7" i="5"/>
  <c r="L6" i="5"/>
  <c r="H21" i="6" s="1"/>
  <c r="J7" i="5"/>
  <c r="G22" i="6" s="1"/>
  <c r="J6" i="5"/>
  <c r="G21" i="6" s="1"/>
  <c r="H7" i="5"/>
  <c r="F22" i="6" s="1"/>
  <c r="H6" i="5"/>
  <c r="F21" i="6" s="1"/>
  <c r="F7" i="5"/>
  <c r="E22" i="6" s="1"/>
  <c r="F6" i="5"/>
  <c r="E21" i="6" s="1"/>
  <c r="D7" i="5"/>
  <c r="D22" i="6" s="1"/>
  <c r="D6" i="5"/>
  <c r="D21" i="6" s="1"/>
  <c r="M69" i="1"/>
  <c r="M68" i="1" s="1"/>
  <c r="M67" i="1"/>
  <c r="M66" i="1"/>
  <c r="M64" i="1"/>
  <c r="M63" i="1"/>
  <c r="M62" i="1"/>
  <c r="M61" i="1"/>
  <c r="M60" i="1"/>
  <c r="M59" i="1"/>
  <c r="M57" i="1"/>
  <c r="M56" i="1"/>
  <c r="M55" i="1"/>
  <c r="M54" i="1"/>
  <c r="M53" i="1"/>
  <c r="M52" i="1"/>
  <c r="M51" i="1"/>
  <c r="M50" i="1"/>
  <c r="M49" i="1"/>
  <c r="M48" i="1"/>
  <c r="M47" i="1"/>
  <c r="M45" i="1"/>
  <c r="M44" i="1"/>
  <c r="M43" i="1"/>
  <c r="M42" i="1" s="1"/>
  <c r="M41" i="1"/>
  <c r="M40" i="1"/>
  <c r="M39" i="1"/>
  <c r="M38" i="1"/>
  <c r="M37" i="1"/>
  <c r="M36" i="1"/>
  <c r="M35" i="1"/>
  <c r="M34" i="1"/>
  <c r="M32" i="1"/>
  <c r="M31" i="1"/>
  <c r="M30" i="1"/>
  <c r="M29" i="1"/>
  <c r="M28" i="1"/>
  <c r="M27" i="1"/>
  <c r="M26" i="1"/>
  <c r="M25" i="1"/>
  <c r="M24" i="1"/>
  <c r="M23" i="1"/>
  <c r="M22" i="1" s="1"/>
  <c r="M21" i="1"/>
  <c r="M20" i="1"/>
  <c r="M19" i="1" s="1"/>
  <c r="M18" i="1"/>
  <c r="M17" i="1"/>
  <c r="M16" i="1"/>
  <c r="M15" i="1"/>
  <c r="M14" i="1"/>
  <c r="M13" i="1"/>
  <c r="M12" i="1"/>
  <c r="M11" i="1"/>
  <c r="M10" i="1" s="1"/>
  <c r="M9" i="1"/>
  <c r="M8" i="1"/>
  <c r="M7" i="1"/>
  <c r="K69" i="1"/>
  <c r="K68" i="1" s="1"/>
  <c r="K67" i="1"/>
  <c r="K66" i="1"/>
  <c r="K64" i="1"/>
  <c r="K63" i="1"/>
  <c r="K62" i="1" s="1"/>
  <c r="K61" i="1"/>
  <c r="K60" i="1"/>
  <c r="K58" i="1" s="1"/>
  <c r="K59" i="1"/>
  <c r="K57" i="1"/>
  <c r="K56" i="1"/>
  <c r="K55" i="1"/>
  <c r="K54" i="1"/>
  <c r="K53" i="1"/>
  <c r="K52" i="1"/>
  <c r="K51" i="1"/>
  <c r="K50" i="1"/>
  <c r="K49" i="1"/>
  <c r="K48" i="1"/>
  <c r="K47" i="1"/>
  <c r="K45" i="1"/>
  <c r="K44" i="1"/>
  <c r="K43" i="1"/>
  <c r="K42" i="1" s="1"/>
  <c r="K41" i="1"/>
  <c r="K40" i="1"/>
  <c r="K39" i="1"/>
  <c r="K38" i="1"/>
  <c r="K37" i="1"/>
  <c r="K36" i="1"/>
  <c r="K35" i="1"/>
  <c r="K34" i="1"/>
  <c r="K33" i="1" s="1"/>
  <c r="K32" i="1"/>
  <c r="K31" i="1"/>
  <c r="K30" i="1"/>
  <c r="K29" i="1"/>
  <c r="K28" i="1"/>
  <c r="K27" i="1"/>
  <c r="K26" i="1"/>
  <c r="K25" i="1"/>
  <c r="K24" i="1"/>
  <c r="K23" i="1"/>
  <c r="K22" i="1" s="1"/>
  <c r="K21" i="1"/>
  <c r="K20" i="1"/>
  <c r="K19" i="1"/>
  <c r="K18" i="1"/>
  <c r="K17" i="1"/>
  <c r="K16" i="1"/>
  <c r="K15" i="1"/>
  <c r="K14" i="1"/>
  <c r="K13" i="1"/>
  <c r="K12" i="1"/>
  <c r="K11" i="1"/>
  <c r="K9" i="1"/>
  <c r="K8" i="1"/>
  <c r="K7" i="1"/>
  <c r="I69" i="1"/>
  <c r="I68" i="1" s="1"/>
  <c r="I67" i="1"/>
  <c r="I66" i="1"/>
  <c r="I64" i="1"/>
  <c r="I63" i="1"/>
  <c r="I62" i="1" s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1" i="1"/>
  <c r="I40" i="1"/>
  <c r="I39" i="1"/>
  <c r="I38" i="1"/>
  <c r="I37" i="1"/>
  <c r="I36" i="1"/>
  <c r="I35" i="1"/>
  <c r="I33" i="1" s="1"/>
  <c r="I34" i="1"/>
  <c r="I32" i="1"/>
  <c r="I31" i="1"/>
  <c r="I30" i="1"/>
  <c r="I29" i="1"/>
  <c r="I28" i="1"/>
  <c r="I27" i="1"/>
  <c r="I26" i="1"/>
  <c r="I25" i="1"/>
  <c r="I24" i="1"/>
  <c r="I23" i="1"/>
  <c r="I22" i="1" s="1"/>
  <c r="I21" i="1"/>
  <c r="I20" i="1"/>
  <c r="I19" i="1" s="1"/>
  <c r="I18" i="1"/>
  <c r="I17" i="1"/>
  <c r="I16" i="1"/>
  <c r="I15" i="1"/>
  <c r="I10" i="1" s="1"/>
  <c r="I14" i="1"/>
  <c r="I13" i="1"/>
  <c r="I12" i="1"/>
  <c r="I11" i="1"/>
  <c r="I9" i="1"/>
  <c r="I8" i="1"/>
  <c r="I7" i="1"/>
  <c r="I6" i="1" s="1"/>
  <c r="G69" i="1"/>
  <c r="G68" i="1" s="1"/>
  <c r="G67" i="1"/>
  <c r="G66" i="1"/>
  <c r="G65" i="1" s="1"/>
  <c r="G64" i="1"/>
  <c r="G63" i="1"/>
  <c r="G62" i="1" s="1"/>
  <c r="G61" i="1"/>
  <c r="G60" i="1"/>
  <c r="G59" i="1"/>
  <c r="G58" i="1" s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 s="1"/>
  <c r="G24" i="1"/>
  <c r="G23" i="1"/>
  <c r="G21" i="1"/>
  <c r="G20" i="1"/>
  <c r="G19" i="1" s="1"/>
  <c r="G18" i="1"/>
  <c r="G17" i="1"/>
  <c r="G16" i="1"/>
  <c r="G15" i="1"/>
  <c r="G14" i="1"/>
  <c r="G13" i="1"/>
  <c r="G12" i="1"/>
  <c r="G11" i="1"/>
  <c r="G9" i="1"/>
  <c r="G8" i="1"/>
  <c r="G7" i="1"/>
  <c r="E69" i="1"/>
  <c r="E68" i="1" s="1"/>
  <c r="E67" i="1"/>
  <c r="E66" i="1"/>
  <c r="E64" i="1"/>
  <c r="E63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1" i="1"/>
  <c r="E20" i="1"/>
  <c r="E18" i="1"/>
  <c r="E17" i="1"/>
  <c r="E16" i="1"/>
  <c r="E15" i="1"/>
  <c r="E14" i="1"/>
  <c r="E13" i="1"/>
  <c r="E12" i="1"/>
  <c r="E11" i="1"/>
  <c r="E9" i="1"/>
  <c r="E8" i="1"/>
  <c r="E7" i="1"/>
  <c r="G46" i="1" l="1"/>
  <c r="I46" i="1"/>
  <c r="I65" i="1"/>
  <c r="M46" i="1"/>
  <c r="G6" i="1"/>
  <c r="K46" i="1"/>
  <c r="K65" i="1"/>
  <c r="G42" i="1"/>
  <c r="G5" i="1" s="1"/>
  <c r="K6" i="1"/>
  <c r="M58" i="1"/>
  <c r="M65" i="1"/>
  <c r="G10" i="1"/>
  <c r="I42" i="1"/>
  <c r="I5" i="1" s="1"/>
  <c r="M6" i="1"/>
  <c r="M33" i="1"/>
  <c r="K10" i="1"/>
  <c r="D20" i="6"/>
  <c r="D5" i="4"/>
  <c r="E5" i="4" s="1"/>
  <c r="M5" i="4"/>
  <c r="K5" i="4"/>
  <c r="G5" i="4"/>
  <c r="D5" i="5"/>
  <c r="H5" i="5"/>
  <c r="F5" i="5"/>
  <c r="J5" i="5"/>
  <c r="L5" i="5"/>
  <c r="M5" i="1" l="1"/>
  <c r="L46" i="1"/>
  <c r="H42" i="1"/>
  <c r="J65" i="1"/>
  <c r="K5" i="1"/>
  <c r="C22" i="6"/>
  <c r="C21" i="6"/>
  <c r="F19" i="6"/>
  <c r="E18" i="6"/>
  <c r="C18" i="6"/>
  <c r="C19" i="6"/>
  <c r="C17" i="6"/>
  <c r="B22" i="6"/>
  <c r="B21" i="6"/>
  <c r="A7" i="5"/>
  <c r="C5" i="5"/>
  <c r="B18" i="6"/>
  <c r="B19" i="6"/>
  <c r="B17" i="6"/>
  <c r="D19" i="6"/>
  <c r="D18" i="6"/>
  <c r="D17" i="6"/>
  <c r="H19" i="6"/>
  <c r="G19" i="6"/>
  <c r="E19" i="6"/>
  <c r="H18" i="6"/>
  <c r="G18" i="6"/>
  <c r="F18" i="6"/>
  <c r="H17" i="6"/>
  <c r="E17" i="6"/>
  <c r="H15" i="6"/>
  <c r="G15" i="6"/>
  <c r="F15" i="6"/>
  <c r="E15" i="6"/>
  <c r="H13" i="6"/>
  <c r="G13" i="6"/>
  <c r="E7" i="6"/>
  <c r="B15" i="6"/>
  <c r="B14" i="6"/>
  <c r="B13" i="6"/>
  <c r="B12" i="6"/>
  <c r="B11" i="6"/>
  <c r="B10" i="6"/>
  <c r="B9" i="6"/>
  <c r="B8" i="6"/>
  <c r="B7" i="6"/>
  <c r="B6" i="6"/>
  <c r="B5" i="6"/>
  <c r="D15" i="6"/>
  <c r="D68" i="1"/>
  <c r="D65" i="1"/>
  <c r="D62" i="1"/>
  <c r="D58" i="1"/>
  <c r="N58" i="1" s="1"/>
  <c r="D46" i="1"/>
  <c r="C11" i="6" s="1"/>
  <c r="D42" i="1"/>
  <c r="D33" i="1"/>
  <c r="D22" i="1"/>
  <c r="D19" i="1"/>
  <c r="D10" i="1"/>
  <c r="L10" i="1" s="1"/>
  <c r="D6" i="1"/>
  <c r="A67" i="1"/>
  <c r="A64" i="1"/>
  <c r="A60" i="1"/>
  <c r="A61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44" i="1"/>
  <c r="A45" i="1" s="1"/>
  <c r="A35" i="1"/>
  <c r="A36" i="1" s="1"/>
  <c r="A37" i="1" s="1"/>
  <c r="A38" i="1" s="1"/>
  <c r="A39" i="1" s="1"/>
  <c r="A40" i="1" s="1"/>
  <c r="A41" i="1" s="1"/>
  <c r="A24" i="1"/>
  <c r="A25" i="1" s="1"/>
  <c r="A26" i="1" s="1"/>
  <c r="A27" i="1" s="1"/>
  <c r="A28" i="1" s="1"/>
  <c r="A29" i="1" s="1"/>
  <c r="A30" i="1" s="1"/>
  <c r="A31" i="1" s="1"/>
  <c r="A32" i="1" s="1"/>
  <c r="A21" i="1"/>
  <c r="A8" i="1"/>
  <c r="A9" i="1" s="1"/>
  <c r="A12" i="1"/>
  <c r="A13" i="1" s="1"/>
  <c r="A14" i="1" s="1"/>
  <c r="A15" i="1" s="1"/>
  <c r="A16" i="1" s="1"/>
  <c r="A17" i="1" s="1"/>
  <c r="A18" i="1" s="1"/>
  <c r="C7" i="6" l="1"/>
  <c r="J19" i="1"/>
  <c r="H19" i="1"/>
  <c r="L19" i="1"/>
  <c r="N19" i="1"/>
  <c r="N5" i="1"/>
  <c r="C14" i="6"/>
  <c r="H65" i="1"/>
  <c r="H46" i="1"/>
  <c r="C13" i="6"/>
  <c r="N62" i="1"/>
  <c r="L62" i="1"/>
  <c r="H62" i="1"/>
  <c r="J62" i="1"/>
  <c r="C6" i="6"/>
  <c r="J10" i="1"/>
  <c r="N10" i="1"/>
  <c r="N65" i="1"/>
  <c r="N46" i="1"/>
  <c r="L65" i="1"/>
  <c r="C9" i="6"/>
  <c r="L33" i="1"/>
  <c r="H33" i="1"/>
  <c r="J33" i="1"/>
  <c r="C10" i="6"/>
  <c r="L42" i="1"/>
  <c r="N42" i="1"/>
  <c r="J46" i="1"/>
  <c r="N33" i="1"/>
  <c r="C5" i="6"/>
  <c r="L6" i="1"/>
  <c r="H6" i="1"/>
  <c r="J6" i="1"/>
  <c r="N6" i="1"/>
  <c r="C8" i="6"/>
  <c r="L22" i="1"/>
  <c r="J22" i="1"/>
  <c r="H22" i="1"/>
  <c r="N22" i="1"/>
  <c r="H10" i="1"/>
  <c r="C15" i="6"/>
  <c r="J68" i="1"/>
  <c r="L68" i="1"/>
  <c r="H68" i="1"/>
  <c r="F68" i="1"/>
  <c r="N68" i="1"/>
  <c r="C12" i="6"/>
  <c r="L58" i="1"/>
  <c r="H58" i="1"/>
  <c r="J58" i="1"/>
  <c r="H16" i="6"/>
  <c r="J42" i="1"/>
  <c r="E16" i="6"/>
  <c r="C16" i="6"/>
  <c r="G5" i="5"/>
  <c r="I5" i="5"/>
  <c r="E5" i="5"/>
  <c r="K5" i="5"/>
  <c r="M5" i="5"/>
  <c r="C20" i="6"/>
  <c r="G20" i="6"/>
  <c r="F20" i="6"/>
  <c r="H20" i="6"/>
  <c r="H14" i="6"/>
  <c r="E20" i="6"/>
  <c r="F17" i="6"/>
  <c r="F16" i="6" s="1"/>
  <c r="G17" i="6"/>
  <c r="G16" i="6" s="1"/>
  <c r="G6" i="6"/>
  <c r="G11" i="6"/>
  <c r="G12" i="6"/>
  <c r="H5" i="6"/>
  <c r="D16" i="6"/>
  <c r="C4" i="6"/>
  <c r="F14" i="6"/>
  <c r="E22" i="1"/>
  <c r="E62" i="1"/>
  <c r="E11" i="6"/>
  <c r="E12" i="6"/>
  <c r="E13" i="6"/>
  <c r="F13" i="6"/>
  <c r="E58" i="1"/>
  <c r="F6" i="6"/>
  <c r="H12" i="6"/>
  <c r="D5" i="1"/>
  <c r="L5" i="1" s="1"/>
  <c r="E10" i="1"/>
  <c r="F10" i="1" s="1"/>
  <c r="E42" i="1"/>
  <c r="E46" i="1"/>
  <c r="E6" i="6"/>
  <c r="E9" i="6"/>
  <c r="G7" i="6"/>
  <c r="G14" i="6"/>
  <c r="H6" i="6"/>
  <c r="H7" i="6"/>
  <c r="H10" i="6"/>
  <c r="G8" i="6"/>
  <c r="G10" i="6"/>
  <c r="H8" i="6"/>
  <c r="H9" i="6"/>
  <c r="H11" i="6"/>
  <c r="F8" i="6"/>
  <c r="F9" i="6"/>
  <c r="F10" i="6"/>
  <c r="F11" i="6"/>
  <c r="F12" i="6"/>
  <c r="G5" i="6"/>
  <c r="G9" i="6"/>
  <c r="E33" i="1"/>
  <c r="E65" i="1"/>
  <c r="E14" i="6"/>
  <c r="F7" i="6"/>
  <c r="E10" i="6"/>
  <c r="E19" i="1"/>
  <c r="E8" i="6"/>
  <c r="F5" i="6"/>
  <c r="E6" i="1"/>
  <c r="H5" i="1" l="1"/>
  <c r="J5" i="1"/>
  <c r="F6" i="1"/>
  <c r="D5" i="6"/>
  <c r="C23" i="6"/>
  <c r="D14" i="6"/>
  <c r="F65" i="1"/>
  <c r="D13" i="6"/>
  <c r="F62" i="1"/>
  <c r="D12" i="6"/>
  <c r="F58" i="1"/>
  <c r="D11" i="6"/>
  <c r="F46" i="1"/>
  <c r="D10" i="6"/>
  <c r="F42" i="1"/>
  <c r="D9" i="6"/>
  <c r="F33" i="1"/>
  <c r="D8" i="6"/>
  <c r="F22" i="1"/>
  <c r="D7" i="6"/>
  <c r="F19" i="1"/>
  <c r="D6" i="6"/>
  <c r="G4" i="6"/>
  <c r="G23" i="6" s="1"/>
  <c r="H4" i="6"/>
  <c r="H23" i="6" s="1"/>
  <c r="E5" i="6"/>
  <c r="E4" i="6" s="1"/>
  <c r="E23" i="6" s="1"/>
  <c r="F4" i="6"/>
  <c r="F23" i="6" s="1"/>
  <c r="E5" i="1"/>
  <c r="F5" i="1" s="1"/>
  <c r="D4" i="6" l="1"/>
  <c r="D23" i="6" s="1"/>
  <c r="C24" i="6" s="1"/>
</calcChain>
</file>

<file path=xl/sharedStrings.xml><?xml version="1.0" encoding="utf-8"?>
<sst xmlns="http://schemas.openxmlformats.org/spreadsheetml/2006/main" count="139" uniqueCount="94">
  <si>
    <t>En forma conjunta con el área de comunicación del IRCCA.</t>
  </si>
  <si>
    <t>Observando la situación coyuntural.</t>
  </si>
  <si>
    <t xml:space="preserve">Observando los posibles escenarios del año que requieran especial atención. </t>
  </si>
  <si>
    <t>A. Prepapar un diagnóstico</t>
  </si>
  <si>
    <t>B. Proponer un plan de comunicación pública anual</t>
  </si>
  <si>
    <t>En coordinación con el área de comunicación del IRCCA</t>
  </si>
  <si>
    <t>Que sugiera acciones y su propuesta de desarrollo y ejecución</t>
  </si>
  <si>
    <t>Deberán detallar sus objetivos específicos</t>
  </si>
  <si>
    <t>Los medios de difusión para cada una de las acciones recomendadas</t>
  </si>
  <si>
    <t>Incluir una estimación detallada de los recursos económicos</t>
  </si>
  <si>
    <t>La finalidad de cada acción recomendada</t>
  </si>
  <si>
    <t>Realizar adaptaciones que se soliciten</t>
  </si>
  <si>
    <t>Realizar diseños que se soliciten</t>
  </si>
  <si>
    <t>D. Proponer, al menos, dos campañas publicitarias anuales</t>
  </si>
  <si>
    <t>Contemplar detalles de su difusión</t>
  </si>
  <si>
    <t>Contemplar difusión en TV</t>
  </si>
  <si>
    <t>Contemplar difusión en radio</t>
  </si>
  <si>
    <t>Contemplar difusión en cine</t>
  </si>
  <si>
    <t>Contemplar difusión en web</t>
  </si>
  <si>
    <t>Contemplar difusión en vía pública</t>
  </si>
  <si>
    <t>Contemplar difusión en medios alternativos</t>
  </si>
  <si>
    <t>Contemplar difusión en redes sociales</t>
  </si>
  <si>
    <t>Contemplar difusión en BTL</t>
  </si>
  <si>
    <t>Contemplar difusión en otros medios</t>
  </si>
  <si>
    <t>E. Diseñar y redactar los materiales de las campañas sugeridas</t>
  </si>
  <si>
    <t>Diseñar y redactar textos</t>
  </si>
  <si>
    <t>Diseñar y redactar bocetos para cada uno de los medios</t>
  </si>
  <si>
    <t>Diseñar y redactar guiones</t>
  </si>
  <si>
    <t>Diseñar y redactar videos</t>
  </si>
  <si>
    <t>Diseñar y redactar fotografías</t>
  </si>
  <si>
    <t>Diseñar y redactar cartelería</t>
  </si>
  <si>
    <t>Diseñar y redactar folletería</t>
  </si>
  <si>
    <t>Diseñar y redactar otros</t>
  </si>
  <si>
    <t>F. Coordinar, supervisar y controlar la calidad de la realización y producción</t>
  </si>
  <si>
    <t>Coordinar, supervisar y controlar la producción de audiovisuales</t>
  </si>
  <si>
    <t>Coordinar, supervisar y controlar spots de radio</t>
  </si>
  <si>
    <t>Propone un Plan de medios asociado</t>
  </si>
  <si>
    <t>Propone un Plan de medios con los soportes para acción publicitaria</t>
  </si>
  <si>
    <t>Propone un Plan de medios incluida en las campañas propuestas</t>
  </si>
  <si>
    <t>Basada en la investigación comparativa de medios</t>
  </si>
  <si>
    <t>Basada en evaluación cuantitativa de audiencias</t>
  </si>
  <si>
    <t>Basada en evaluación cualitativa  de audiencias</t>
  </si>
  <si>
    <t>Basada en la cobertura</t>
  </si>
  <si>
    <t>Basada en costos</t>
  </si>
  <si>
    <t>Basada en impacto</t>
  </si>
  <si>
    <t>Propone un Plan de medios con la debida justificación técnica:</t>
  </si>
  <si>
    <t>Propone un Plan de medios</t>
  </si>
  <si>
    <t>Coordinar, supervisar y controlar impresiones y copias (no incluye cotización)</t>
  </si>
  <si>
    <t>G. Diseñar y proponer un plan de medios</t>
  </si>
  <si>
    <t xml:space="preserve">H. Efectuar un seguimiento de las acciones publicitarias </t>
  </si>
  <si>
    <t>Proponer presentar informes trimestrales de las acciones realizadas</t>
  </si>
  <si>
    <t>Proponer presentar informes trimestrales de los controles realizados</t>
  </si>
  <si>
    <t>Proponer presentar informes trimestrales de la estimación de impacto</t>
  </si>
  <si>
    <t>Propone reuniones para planificar acciones futuras</t>
  </si>
  <si>
    <t>Propone reuniones para redireccionar alguna campaña (si es necesario)</t>
  </si>
  <si>
    <t xml:space="preserve">I. Mantener con el IRCCA reuniones periódicas de seguimiento y puesta a punto </t>
  </si>
  <si>
    <t>J. Sugerir acciones y posibles cambios en los sitios web del IRCCA</t>
  </si>
  <si>
    <t>Propone cambios en sitios web del ircca</t>
  </si>
  <si>
    <t>Propone estraegias para redes sociales</t>
  </si>
  <si>
    <t>K. Proporcionar los asesoramientos que les sean requeridos por el IRCCA</t>
  </si>
  <si>
    <t>Propone asesorar al IRCCA en temas no comprendidos en el Plan original</t>
  </si>
  <si>
    <t>Puntaje
esperado</t>
  </si>
  <si>
    <t>Empresa 1</t>
  </si>
  <si>
    <t>%</t>
  </si>
  <si>
    <t>Evaluación Técnica</t>
  </si>
  <si>
    <t>GRILLA DE EVALUACIÓN DE PROPUESTAS DE EMPRESAS PUBLICITARIAS</t>
  </si>
  <si>
    <t>EVALUACION TÉCNICA</t>
  </si>
  <si>
    <t>RESUMEN FINAL DE LA EVALUACIÓN</t>
  </si>
  <si>
    <t>Evaluación Económica</t>
  </si>
  <si>
    <t>Evaluación General</t>
  </si>
  <si>
    <t>Puntaje</t>
  </si>
  <si>
    <t>Empresa 2</t>
  </si>
  <si>
    <t>Empresa 3</t>
  </si>
  <si>
    <t>Empresa 4</t>
  </si>
  <si>
    <t>Empresa 5</t>
  </si>
  <si>
    <t>EVALUACION ECONÓMICA</t>
  </si>
  <si>
    <t>Puntaje final de las propuestas</t>
  </si>
  <si>
    <t>Deberán detallar  el público al cual se dirige</t>
  </si>
  <si>
    <t>EVALUACION GENERAL</t>
  </si>
  <si>
    <t>Empresa 
1</t>
  </si>
  <si>
    <t>Empresa 
2</t>
  </si>
  <si>
    <t>Empresa 
3</t>
  </si>
  <si>
    <t>Empresa 
4</t>
  </si>
  <si>
    <t>Empresa 
5</t>
  </si>
  <si>
    <t xml:space="preserve">Empresa que obtuvo el mayor puntaje </t>
  </si>
  <si>
    <t>Puntaje final obtenido:</t>
  </si>
  <si>
    <t xml:space="preserve">Puntaje final obtenido: </t>
  </si>
  <si>
    <t>Campaña 1</t>
  </si>
  <si>
    <t>Campaña 2</t>
  </si>
  <si>
    <t>Fee Mensual</t>
  </si>
  <si>
    <t>C. Evaluar identidad gráfica del IRCCA, propuesta rebranding de ser necesaria</t>
  </si>
  <si>
    <t>Que contemple el brief adjunto en la propuesta</t>
  </si>
  <si>
    <t>Análisis general de la propuesta técnica/económica</t>
  </si>
  <si>
    <t>Antecedentes de la ofertante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</si>
</sst>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 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6"/>
      <color theme="3" tint="-0.249977111117893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4" fillId="0" borderId="0" applyBorder="0" applyProtection="0"/>
    <xf numFmtId="0" fontId="5" fillId="2" borderId="0" applyBorder="0" applyProtection="0"/>
  </cellStyleXfs>
  <cellXfs count="89">
    <xf numFmtId="0" fontId="0" fillId="0" borderId="0" xfId="0"/>
    <xf numFmtId="0" fontId="6" fillId="0" borderId="0" xfId="2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9" fontId="7" fillId="0" borderId="1" xfId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14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15" fillId="13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2" fillId="10" borderId="1" xfId="0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9" fontId="13" fillId="6" borderId="11" xfId="1" applyFont="1" applyFill="1" applyBorder="1" applyAlignment="1" applyProtection="1">
      <alignment horizontal="center" vertical="center" wrapText="1"/>
      <protection locked="0"/>
    </xf>
    <xf numFmtId="1" fontId="15" fillId="13" borderId="1" xfId="0" applyNumberFormat="1" applyFont="1" applyFill="1" applyBorder="1" applyAlignment="1" applyProtection="1">
      <alignment horizontal="center" vertical="center"/>
      <protection locked="0"/>
    </xf>
    <xf numFmtId="9" fontId="13" fillId="8" borderId="11" xfId="1" applyFont="1" applyFill="1" applyBorder="1" applyAlignment="1" applyProtection="1">
      <alignment horizontal="center" vertical="center" wrapText="1"/>
      <protection locked="0"/>
    </xf>
    <xf numFmtId="9" fontId="13" fillId="7" borderId="11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15" fillId="5" borderId="1" xfId="0" applyNumberFormat="1" applyFont="1" applyFill="1" applyBorder="1" applyAlignment="1" applyProtection="1">
      <alignment horizontal="center" vertical="center" wrapText="1"/>
    </xf>
    <xf numFmtId="0" fontId="14" fillId="7" borderId="11" xfId="0" applyFont="1" applyFill="1" applyBorder="1" applyAlignment="1" applyProtection="1">
      <alignment horizontal="center" vertical="center" wrapText="1"/>
      <protection locked="0"/>
    </xf>
    <xf numFmtId="0" fontId="14" fillId="8" borderId="11" xfId="0" applyFont="1" applyFill="1" applyBorder="1" applyAlignment="1" applyProtection="1">
      <alignment horizontal="center" vertical="center" wrapText="1"/>
      <protection locked="0"/>
    </xf>
    <xf numFmtId="9" fontId="13" fillId="11" borderId="11" xfId="1" applyFont="1" applyFill="1" applyBorder="1" applyAlignment="1" applyProtection="1">
      <alignment horizontal="center" vertical="center" wrapText="1"/>
      <protection locked="0"/>
    </xf>
    <xf numFmtId="0" fontId="14" fillId="11" borderId="11" xfId="0" applyFont="1" applyFill="1" applyBorder="1" applyAlignment="1" applyProtection="1">
      <alignment horizontal="center" vertical="center" wrapText="1"/>
      <protection locked="0"/>
    </xf>
    <xf numFmtId="9" fontId="17" fillId="10" borderId="1" xfId="1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9" fontId="13" fillId="12" borderId="11" xfId="1" applyFont="1" applyFill="1" applyBorder="1" applyAlignment="1" applyProtection="1">
      <alignment horizontal="center" vertical="center" wrapText="1"/>
      <protection locked="0"/>
    </xf>
    <xf numFmtId="0" fontId="14" fillId="12" borderId="11" xfId="0" applyFont="1" applyFill="1" applyBorder="1" applyAlignment="1" applyProtection="1">
      <alignment horizontal="center" vertical="center" wrapText="1"/>
      <protection locked="0"/>
    </xf>
    <xf numFmtId="0" fontId="12" fillId="11" borderId="9" xfId="0" applyFont="1" applyFill="1" applyBorder="1" applyAlignment="1" applyProtection="1">
      <alignment horizontal="center" vertical="center" wrapText="1"/>
      <protection locked="0"/>
    </xf>
    <xf numFmtId="0" fontId="12" fillId="11" borderId="10" xfId="0" applyFont="1" applyFill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12" borderId="9" xfId="0" applyFont="1" applyFill="1" applyBorder="1" applyAlignment="1" applyProtection="1">
      <alignment horizontal="center" vertical="center" wrapText="1"/>
      <protection locked="0"/>
    </xf>
    <xf numFmtId="0" fontId="12" fillId="12" borderId="10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right" vertical="center"/>
      <protection locked="0"/>
    </xf>
    <xf numFmtId="0" fontId="12" fillId="10" borderId="7" xfId="0" applyFont="1" applyFill="1" applyBorder="1" applyAlignment="1" applyProtection="1">
      <alignment horizontal="right" vertical="center"/>
      <protection locked="0"/>
    </xf>
    <xf numFmtId="0" fontId="12" fillId="10" borderId="4" xfId="0" applyFont="1" applyFill="1" applyBorder="1" applyAlignment="1" applyProtection="1">
      <alignment horizontal="right" vertical="center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4" fillId="5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8" fillId="9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2"/>
    <cellStyle name="Porcentaje" xfId="1" builtinId="5"/>
    <cellStyle name="Porcentual 2" xfId="3"/>
    <cellStyle name="Texto explicativo 2" xfId="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workbookViewId="0">
      <pane ySplit="5" topLeftCell="A6" activePane="bottomLeft" state="frozen"/>
      <selection pane="bottomLeft" activeCell="A19" sqref="A19:C19"/>
    </sheetView>
  </sheetViews>
  <sheetFormatPr baseColWidth="10" defaultRowHeight="15" x14ac:dyDescent="0.25"/>
  <cols>
    <col min="1" max="2" width="5.140625" style="22" customWidth="1"/>
    <col min="3" max="3" width="60.85546875" style="22" customWidth="1"/>
    <col min="4" max="4" width="10" style="28" bestFit="1" customWidth="1"/>
    <col min="5" max="5" width="10" style="29" customWidth="1"/>
    <col min="6" max="6" width="10" style="43" customWidth="1"/>
    <col min="7" max="7" width="10" style="28" customWidth="1"/>
    <col min="8" max="8" width="10" style="43" customWidth="1"/>
    <col min="9" max="14" width="10" style="28" customWidth="1"/>
    <col min="15" max="16384" width="11.42578125" style="22"/>
  </cols>
  <sheetData>
    <row r="1" spans="1:14" ht="21" x14ac:dyDescent="0.25">
      <c r="A1" s="21" t="s">
        <v>65</v>
      </c>
      <c r="B1" s="21"/>
    </row>
    <row r="3" spans="1:14" ht="15.75" customHeight="1" x14ac:dyDescent="0.25">
      <c r="A3" s="67" t="s">
        <v>66</v>
      </c>
      <c r="B3" s="68"/>
      <c r="C3" s="69"/>
      <c r="D3" s="65" t="s">
        <v>61</v>
      </c>
      <c r="E3" s="63" t="s">
        <v>62</v>
      </c>
      <c r="F3" s="64"/>
      <c r="G3" s="73" t="s">
        <v>71</v>
      </c>
      <c r="H3" s="74"/>
      <c r="I3" s="54" t="s">
        <v>72</v>
      </c>
      <c r="J3" s="55"/>
      <c r="K3" s="56" t="s">
        <v>73</v>
      </c>
      <c r="L3" s="57"/>
      <c r="M3" s="58" t="s">
        <v>74</v>
      </c>
      <c r="N3" s="59"/>
    </row>
    <row r="4" spans="1:14" ht="24.75" customHeight="1" x14ac:dyDescent="0.25">
      <c r="A4" s="70"/>
      <c r="B4" s="71"/>
      <c r="C4" s="72"/>
      <c r="D4" s="66"/>
      <c r="E4" s="39" t="s">
        <v>70</v>
      </c>
      <c r="F4" s="38" t="s">
        <v>63</v>
      </c>
      <c r="G4" s="42" t="s">
        <v>70</v>
      </c>
      <c r="H4" s="45" t="s">
        <v>63</v>
      </c>
      <c r="I4" s="47" t="s">
        <v>70</v>
      </c>
      <c r="J4" s="48" t="s">
        <v>63</v>
      </c>
      <c r="K4" s="41" t="s">
        <v>70</v>
      </c>
      <c r="L4" s="46" t="s">
        <v>63</v>
      </c>
      <c r="M4" s="52" t="s">
        <v>70</v>
      </c>
      <c r="N4" s="53" t="s">
        <v>63</v>
      </c>
    </row>
    <row r="5" spans="1:14" ht="24.75" customHeight="1" x14ac:dyDescent="0.25">
      <c r="A5" s="60" t="s">
        <v>86</v>
      </c>
      <c r="B5" s="61"/>
      <c r="C5" s="62"/>
      <c r="D5" s="26">
        <f t="shared" ref="D5:E5" si="0">SUM(D6+D10+D19+D22+D33+D42+D46+D58+D62+D65+D68)</f>
        <v>60</v>
      </c>
      <c r="E5" s="35">
        <f t="shared" si="0"/>
        <v>0</v>
      </c>
      <c r="F5" s="49">
        <f>E5/$D$5</f>
        <v>0</v>
      </c>
      <c r="G5" s="35">
        <f t="shared" ref="G5" si="1">SUM(G6+G10+G19+G22+G33+G42+G46+G58+G62+G65+G68)</f>
        <v>0</v>
      </c>
      <c r="H5" s="49">
        <f>G5/$D$5</f>
        <v>0</v>
      </c>
      <c r="I5" s="35">
        <f t="shared" ref="I5" si="2">SUM(I6+I10+I19+I22+I33+I42+I46+I58+I62+I65+I68)</f>
        <v>0</v>
      </c>
      <c r="J5" s="49">
        <f>I5/$D$5</f>
        <v>0</v>
      </c>
      <c r="K5" s="35">
        <f t="shared" ref="K5" si="3">SUM(K6+K10+K19+K22+K33+K42+K46+K58+K62+K65+K68)</f>
        <v>0</v>
      </c>
      <c r="L5" s="49">
        <f>K5/$D$5</f>
        <v>0</v>
      </c>
      <c r="M5" s="35">
        <f t="shared" ref="M5" si="4">SUM(M6+M10+M19+M22+M33+M42+M46+M58+M62+M65+M68)</f>
        <v>0</v>
      </c>
      <c r="N5" s="49">
        <f>M5/$D$5</f>
        <v>0</v>
      </c>
    </row>
    <row r="6" spans="1:14" ht="21.75" customHeight="1" x14ac:dyDescent="0.25">
      <c r="A6" s="75" t="s">
        <v>3</v>
      </c>
      <c r="B6" s="75"/>
      <c r="C6" s="75"/>
      <c r="D6" s="36">
        <f t="shared" ref="D6:E6" si="5">SUM(D7:D9)</f>
        <v>3</v>
      </c>
      <c r="E6" s="36">
        <f t="shared" si="5"/>
        <v>0</v>
      </c>
      <c r="F6" s="44">
        <f>E6/$D6</f>
        <v>0</v>
      </c>
      <c r="G6" s="36">
        <f t="shared" ref="G6" si="6">SUM(G7:G9)</f>
        <v>0</v>
      </c>
      <c r="H6" s="44">
        <f>G6/$D6</f>
        <v>0</v>
      </c>
      <c r="I6" s="36">
        <f t="shared" ref="I6" si="7">SUM(I7:I9)</f>
        <v>0</v>
      </c>
      <c r="J6" s="44">
        <f>I6/$D6</f>
        <v>0</v>
      </c>
      <c r="K6" s="36">
        <f t="shared" ref="K6" si="8">SUM(K7:K9)</f>
        <v>0</v>
      </c>
      <c r="L6" s="44">
        <f>K6/$D6</f>
        <v>0</v>
      </c>
      <c r="M6" s="36">
        <f t="shared" ref="M6" si="9">SUM(M7:M9)</f>
        <v>0</v>
      </c>
      <c r="N6" s="44">
        <f>M6/$D6</f>
        <v>0</v>
      </c>
    </row>
    <row r="7" spans="1:14" s="23" customFormat="1" ht="21.75" customHeight="1" x14ac:dyDescent="0.25">
      <c r="A7" s="24">
        <v>1</v>
      </c>
      <c r="B7" s="79" t="s">
        <v>0</v>
      </c>
      <c r="C7" s="79"/>
      <c r="D7" s="25">
        <v>1</v>
      </c>
      <c r="E7" s="27" t="str">
        <f>IF(F7="","",F7*$D7)</f>
        <v/>
      </c>
      <c r="F7" s="20"/>
      <c r="G7" s="27" t="str">
        <f>IF(H7="","",H7*$D7)</f>
        <v/>
      </c>
      <c r="H7" s="20"/>
      <c r="I7" s="27" t="str">
        <f>IF(J7="","",J7*$D7)</f>
        <v/>
      </c>
      <c r="J7" s="20"/>
      <c r="K7" s="27" t="str">
        <f>IF(L7="","",L7*$D7)</f>
        <v/>
      </c>
      <c r="L7" s="20"/>
      <c r="M7" s="27" t="str">
        <f>IF(N7="","",N7*$D7)</f>
        <v/>
      </c>
      <c r="N7" s="20"/>
    </row>
    <row r="8" spans="1:14" s="23" customFormat="1" ht="21.75" customHeight="1" x14ac:dyDescent="0.25">
      <c r="A8" s="24">
        <f>A7+1</f>
        <v>2</v>
      </c>
      <c r="B8" s="79" t="s">
        <v>1</v>
      </c>
      <c r="C8" s="79"/>
      <c r="D8" s="25">
        <v>1</v>
      </c>
      <c r="E8" s="27" t="str">
        <f t="shared" ref="E8:E9" si="10">IF(F8="","",F8*$D8)</f>
        <v/>
      </c>
      <c r="F8" s="20"/>
      <c r="G8" s="27" t="str">
        <f t="shared" ref="G8" si="11">IF(H8="","",H8*$D8)</f>
        <v/>
      </c>
      <c r="H8" s="20"/>
      <c r="I8" s="27" t="str">
        <f t="shared" ref="I8" si="12">IF(J8="","",J8*$D8)</f>
        <v/>
      </c>
      <c r="J8" s="20"/>
      <c r="K8" s="27" t="str">
        <f t="shared" ref="K8" si="13">IF(L8="","",L8*$D8)</f>
        <v/>
      </c>
      <c r="L8" s="20"/>
      <c r="M8" s="27" t="str">
        <f t="shared" ref="M8" si="14">IF(N8="","",N8*$D8)</f>
        <v/>
      </c>
      <c r="N8" s="20"/>
    </row>
    <row r="9" spans="1:14" s="23" customFormat="1" ht="21.75" customHeight="1" x14ac:dyDescent="0.25">
      <c r="A9" s="24">
        <f>A8+1</f>
        <v>3</v>
      </c>
      <c r="B9" s="79" t="s">
        <v>2</v>
      </c>
      <c r="C9" s="79"/>
      <c r="D9" s="25">
        <v>1</v>
      </c>
      <c r="E9" s="27" t="str">
        <f t="shared" si="10"/>
        <v/>
      </c>
      <c r="F9" s="20"/>
      <c r="G9" s="27" t="str">
        <f t="shared" ref="G9" si="15">IF(H9="","",H9*$D9)</f>
        <v/>
      </c>
      <c r="H9" s="20"/>
      <c r="I9" s="27" t="str">
        <f t="shared" ref="I9" si="16">IF(J9="","",J9*$D9)</f>
        <v/>
      </c>
      <c r="J9" s="20"/>
      <c r="K9" s="27" t="str">
        <f t="shared" ref="K9" si="17">IF(L9="","",L9*$D9)</f>
        <v/>
      </c>
      <c r="L9" s="20"/>
      <c r="M9" s="27" t="str">
        <f t="shared" ref="M9" si="18">IF(N9="","",N9*$D9)</f>
        <v/>
      </c>
      <c r="N9" s="20"/>
    </row>
    <row r="10" spans="1:14" ht="21.75" customHeight="1" x14ac:dyDescent="0.25">
      <c r="A10" s="75" t="s">
        <v>4</v>
      </c>
      <c r="B10" s="75"/>
      <c r="C10" s="75"/>
      <c r="D10" s="36">
        <f t="shared" ref="D10:E10" si="19">SUM(D11:D18)</f>
        <v>15</v>
      </c>
      <c r="E10" s="36">
        <f t="shared" si="19"/>
        <v>0</v>
      </c>
      <c r="F10" s="44">
        <f>E10/$D10</f>
        <v>0</v>
      </c>
      <c r="G10" s="36">
        <f t="shared" ref="G10" si="20">SUM(G11:G18)</f>
        <v>0</v>
      </c>
      <c r="H10" s="44">
        <f>G10/$D10</f>
        <v>0</v>
      </c>
      <c r="I10" s="36">
        <f t="shared" ref="I10" si="21">SUM(I11:I18)</f>
        <v>0</v>
      </c>
      <c r="J10" s="44">
        <f>I10/$D10</f>
        <v>0</v>
      </c>
      <c r="K10" s="36">
        <f t="shared" ref="K10" si="22">SUM(K11:K18)</f>
        <v>0</v>
      </c>
      <c r="L10" s="44">
        <f>K10/$D10</f>
        <v>0</v>
      </c>
      <c r="M10" s="36">
        <f t="shared" ref="M10" si="23">SUM(M11:M18)</f>
        <v>0</v>
      </c>
      <c r="N10" s="44">
        <f>M10/$D10</f>
        <v>0</v>
      </c>
    </row>
    <row r="11" spans="1:14" s="23" customFormat="1" ht="21.75" customHeight="1" x14ac:dyDescent="0.25">
      <c r="A11" s="24">
        <v>1</v>
      </c>
      <c r="B11" s="79" t="s">
        <v>5</v>
      </c>
      <c r="C11" s="79"/>
      <c r="D11" s="40">
        <v>2</v>
      </c>
      <c r="E11" s="27" t="str">
        <f t="shared" ref="E11:E69" si="24">IF(F11="","",F11*$D11)</f>
        <v/>
      </c>
      <c r="F11" s="20"/>
      <c r="G11" s="27" t="str">
        <f t="shared" ref="G11" si="25">IF(H11="","",H11*$D11)</f>
        <v/>
      </c>
      <c r="H11" s="20"/>
      <c r="I11" s="27" t="str">
        <f t="shared" ref="I11" si="26">IF(J11="","",J11*$D11)</f>
        <v/>
      </c>
      <c r="J11" s="20"/>
      <c r="K11" s="27" t="str">
        <f t="shared" ref="K11" si="27">IF(L11="","",L11*$D11)</f>
        <v/>
      </c>
      <c r="L11" s="20"/>
      <c r="M11" s="27" t="str">
        <f t="shared" ref="M11" si="28">IF(N11="","",N11*$D11)</f>
        <v/>
      </c>
      <c r="N11" s="20"/>
    </row>
    <row r="12" spans="1:14" s="23" customFormat="1" ht="21.75" customHeight="1" x14ac:dyDescent="0.25">
      <c r="A12" s="24">
        <f>A11+1</f>
        <v>2</v>
      </c>
      <c r="B12" s="79" t="s">
        <v>91</v>
      </c>
      <c r="C12" s="79"/>
      <c r="D12" s="25">
        <v>2</v>
      </c>
      <c r="E12" s="27" t="str">
        <f t="shared" si="24"/>
        <v/>
      </c>
      <c r="F12" s="20"/>
      <c r="G12" s="27" t="str">
        <f t="shared" ref="G12" si="29">IF(H12="","",H12*$D12)</f>
        <v/>
      </c>
      <c r="H12" s="20"/>
      <c r="I12" s="27" t="str">
        <f t="shared" ref="I12" si="30">IF(J12="","",J12*$D12)</f>
        <v/>
      </c>
      <c r="J12" s="20"/>
      <c r="K12" s="27" t="str">
        <f t="shared" ref="K12" si="31">IF(L12="","",L12*$D12)</f>
        <v/>
      </c>
      <c r="L12" s="20"/>
      <c r="M12" s="27" t="str">
        <f t="shared" ref="M12" si="32">IF(N12="","",N12*$D12)</f>
        <v/>
      </c>
      <c r="N12" s="20"/>
    </row>
    <row r="13" spans="1:14" s="23" customFormat="1" ht="21.75" customHeight="1" x14ac:dyDescent="0.25">
      <c r="A13" s="24">
        <f t="shared" ref="A13:A18" si="33">A12+1</f>
        <v>3</v>
      </c>
      <c r="B13" s="79" t="s">
        <v>6</v>
      </c>
      <c r="C13" s="79"/>
      <c r="D13" s="25">
        <v>2</v>
      </c>
      <c r="E13" s="27" t="str">
        <f t="shared" si="24"/>
        <v/>
      </c>
      <c r="F13" s="20"/>
      <c r="G13" s="27" t="str">
        <f t="shared" ref="G13" si="34">IF(H13="","",H13*$D13)</f>
        <v/>
      </c>
      <c r="H13" s="20"/>
      <c r="I13" s="27" t="str">
        <f t="shared" ref="I13" si="35">IF(J13="","",J13*$D13)</f>
        <v/>
      </c>
      <c r="J13" s="20"/>
      <c r="K13" s="27" t="str">
        <f t="shared" ref="K13" si="36">IF(L13="","",L13*$D13)</f>
        <v/>
      </c>
      <c r="L13" s="20"/>
      <c r="M13" s="27" t="str">
        <f t="shared" ref="M13" si="37">IF(N13="","",N13*$D13)</f>
        <v/>
      </c>
      <c r="N13" s="20"/>
    </row>
    <row r="14" spans="1:14" s="23" customFormat="1" ht="21.75" customHeight="1" x14ac:dyDescent="0.25">
      <c r="A14" s="24">
        <f t="shared" si="33"/>
        <v>4</v>
      </c>
      <c r="B14" s="79" t="s">
        <v>7</v>
      </c>
      <c r="C14" s="79"/>
      <c r="D14" s="25">
        <v>2</v>
      </c>
      <c r="E14" s="27" t="str">
        <f t="shared" si="24"/>
        <v/>
      </c>
      <c r="F14" s="20"/>
      <c r="G14" s="27" t="str">
        <f t="shared" ref="G14" si="38">IF(H14="","",H14*$D14)</f>
        <v/>
      </c>
      <c r="H14" s="20"/>
      <c r="I14" s="27" t="str">
        <f t="shared" ref="I14" si="39">IF(J14="","",J14*$D14)</f>
        <v/>
      </c>
      <c r="J14" s="20"/>
      <c r="K14" s="27" t="str">
        <f t="shared" ref="K14" si="40">IF(L14="","",L14*$D14)</f>
        <v/>
      </c>
      <c r="L14" s="20"/>
      <c r="M14" s="27" t="str">
        <f t="shared" ref="M14" si="41">IF(N14="","",N14*$D14)</f>
        <v/>
      </c>
      <c r="N14" s="20"/>
    </row>
    <row r="15" spans="1:14" s="23" customFormat="1" ht="21.75" customHeight="1" x14ac:dyDescent="0.25">
      <c r="A15" s="24">
        <f t="shared" si="33"/>
        <v>5</v>
      </c>
      <c r="B15" s="79" t="s">
        <v>77</v>
      </c>
      <c r="C15" s="79"/>
      <c r="D15" s="25">
        <v>2</v>
      </c>
      <c r="E15" s="27" t="str">
        <f t="shared" si="24"/>
        <v/>
      </c>
      <c r="F15" s="20"/>
      <c r="G15" s="27" t="str">
        <f t="shared" ref="G15" si="42">IF(H15="","",H15*$D15)</f>
        <v/>
      </c>
      <c r="H15" s="20"/>
      <c r="I15" s="27" t="str">
        <f t="shared" ref="I15" si="43">IF(J15="","",J15*$D15)</f>
        <v/>
      </c>
      <c r="J15" s="20"/>
      <c r="K15" s="27" t="str">
        <f t="shared" ref="K15" si="44">IF(L15="","",L15*$D15)</f>
        <v/>
      </c>
      <c r="L15" s="20"/>
      <c r="M15" s="27" t="str">
        <f t="shared" ref="M15" si="45">IF(N15="","",N15*$D15)</f>
        <v/>
      </c>
      <c r="N15" s="20"/>
    </row>
    <row r="16" spans="1:14" s="23" customFormat="1" ht="21.75" customHeight="1" x14ac:dyDescent="0.25">
      <c r="A16" s="24">
        <f t="shared" si="33"/>
        <v>6</v>
      </c>
      <c r="B16" s="79" t="s">
        <v>10</v>
      </c>
      <c r="C16" s="79"/>
      <c r="D16" s="25">
        <v>2</v>
      </c>
      <c r="E16" s="27" t="str">
        <f t="shared" si="24"/>
        <v/>
      </c>
      <c r="F16" s="20"/>
      <c r="G16" s="27" t="str">
        <f t="shared" ref="G16" si="46">IF(H16="","",H16*$D16)</f>
        <v/>
      </c>
      <c r="H16" s="20"/>
      <c r="I16" s="27" t="str">
        <f t="shared" ref="I16" si="47">IF(J16="","",J16*$D16)</f>
        <v/>
      </c>
      <c r="J16" s="20"/>
      <c r="K16" s="27" t="str">
        <f t="shared" ref="K16" si="48">IF(L16="","",L16*$D16)</f>
        <v/>
      </c>
      <c r="L16" s="20"/>
      <c r="M16" s="27" t="str">
        <f t="shared" ref="M16" si="49">IF(N16="","",N16*$D16)</f>
        <v/>
      </c>
      <c r="N16" s="20"/>
    </row>
    <row r="17" spans="1:14" s="23" customFormat="1" ht="21.75" customHeight="1" x14ac:dyDescent="0.25">
      <c r="A17" s="24">
        <f t="shared" si="33"/>
        <v>7</v>
      </c>
      <c r="B17" s="79" t="s">
        <v>8</v>
      </c>
      <c r="C17" s="79"/>
      <c r="D17" s="25">
        <v>2</v>
      </c>
      <c r="E17" s="27" t="str">
        <f t="shared" si="24"/>
        <v/>
      </c>
      <c r="F17" s="20"/>
      <c r="G17" s="27" t="str">
        <f t="shared" ref="G17" si="50">IF(H17="","",H17*$D17)</f>
        <v/>
      </c>
      <c r="H17" s="20"/>
      <c r="I17" s="27" t="str">
        <f t="shared" ref="I17" si="51">IF(J17="","",J17*$D17)</f>
        <v/>
      </c>
      <c r="J17" s="20"/>
      <c r="K17" s="27" t="str">
        <f t="shared" ref="K17" si="52">IF(L17="","",L17*$D17)</f>
        <v/>
      </c>
      <c r="L17" s="20"/>
      <c r="M17" s="27" t="str">
        <f t="shared" ref="M17" si="53">IF(N17="","",N17*$D17)</f>
        <v/>
      </c>
      <c r="N17" s="20"/>
    </row>
    <row r="18" spans="1:14" s="23" customFormat="1" ht="21.75" customHeight="1" x14ac:dyDescent="0.25">
      <c r="A18" s="24">
        <f t="shared" si="33"/>
        <v>8</v>
      </c>
      <c r="B18" s="79" t="s">
        <v>9</v>
      </c>
      <c r="C18" s="79"/>
      <c r="D18" s="25">
        <v>1</v>
      </c>
      <c r="E18" s="27" t="str">
        <f t="shared" si="24"/>
        <v/>
      </c>
      <c r="F18" s="20"/>
      <c r="G18" s="27" t="str">
        <f t="shared" ref="G18" si="54">IF(H18="","",H18*$D18)</f>
        <v/>
      </c>
      <c r="H18" s="20"/>
      <c r="I18" s="27" t="str">
        <f t="shared" ref="I18" si="55">IF(J18="","",J18*$D18)</f>
        <v/>
      </c>
      <c r="J18" s="20"/>
      <c r="K18" s="27" t="str">
        <f t="shared" ref="K18" si="56">IF(L18="","",L18*$D18)</f>
        <v/>
      </c>
      <c r="L18" s="20"/>
      <c r="M18" s="27" t="str">
        <f t="shared" ref="M18" si="57">IF(N18="","",N18*$D18)</f>
        <v/>
      </c>
      <c r="N18" s="20"/>
    </row>
    <row r="19" spans="1:14" ht="21.75" customHeight="1" x14ac:dyDescent="0.25">
      <c r="A19" s="75" t="s">
        <v>90</v>
      </c>
      <c r="B19" s="75"/>
      <c r="C19" s="75"/>
      <c r="D19" s="30">
        <f t="shared" ref="D19:E19" si="58">SUM(D20:D21)</f>
        <v>4</v>
      </c>
      <c r="E19" s="36">
        <f t="shared" si="58"/>
        <v>0</v>
      </c>
      <c r="F19" s="44">
        <f>E19/$D19</f>
        <v>0</v>
      </c>
      <c r="G19" s="36">
        <f t="shared" ref="G19" si="59">SUM(G20:G21)</f>
        <v>0</v>
      </c>
      <c r="H19" s="44">
        <f>G19/$D19</f>
        <v>0</v>
      </c>
      <c r="I19" s="36">
        <f t="shared" ref="I19" si="60">SUM(I20:I21)</f>
        <v>0</v>
      </c>
      <c r="J19" s="44">
        <f>I19/$D19</f>
        <v>0</v>
      </c>
      <c r="K19" s="36">
        <f t="shared" ref="K19" si="61">SUM(K20:K21)</f>
        <v>0</v>
      </c>
      <c r="L19" s="44">
        <f>K19/$D19</f>
        <v>0</v>
      </c>
      <c r="M19" s="36">
        <f t="shared" ref="M19" si="62">SUM(M20:M21)</f>
        <v>0</v>
      </c>
      <c r="N19" s="44">
        <f>M19/$D19</f>
        <v>0</v>
      </c>
    </row>
    <row r="20" spans="1:14" s="23" customFormat="1" ht="21.75" customHeight="1" x14ac:dyDescent="0.25">
      <c r="A20" s="24">
        <v>1</v>
      </c>
      <c r="B20" s="79" t="s">
        <v>12</v>
      </c>
      <c r="C20" s="79"/>
      <c r="D20" s="25">
        <v>2</v>
      </c>
      <c r="E20" s="27" t="str">
        <f t="shared" si="24"/>
        <v/>
      </c>
      <c r="F20" s="20"/>
      <c r="G20" s="27" t="str">
        <f t="shared" ref="G20" si="63">IF(H20="","",H20*$D20)</f>
        <v/>
      </c>
      <c r="H20" s="20"/>
      <c r="I20" s="27" t="str">
        <f t="shared" ref="I20" si="64">IF(J20="","",J20*$D20)</f>
        <v/>
      </c>
      <c r="J20" s="20"/>
      <c r="K20" s="27" t="str">
        <f t="shared" ref="K20" si="65">IF(L20="","",L20*$D20)</f>
        <v/>
      </c>
      <c r="L20" s="20"/>
      <c r="M20" s="27" t="str">
        <f t="shared" ref="M20" si="66">IF(N20="","",N20*$D20)</f>
        <v/>
      </c>
      <c r="N20" s="20"/>
    </row>
    <row r="21" spans="1:14" s="23" customFormat="1" ht="21.75" customHeight="1" x14ac:dyDescent="0.25">
      <c r="A21" s="24">
        <f>A20+1</f>
        <v>2</v>
      </c>
      <c r="B21" s="77" t="s">
        <v>11</v>
      </c>
      <c r="C21" s="77"/>
      <c r="D21" s="25">
        <v>2</v>
      </c>
      <c r="E21" s="27" t="str">
        <f t="shared" si="24"/>
        <v/>
      </c>
      <c r="F21" s="20"/>
      <c r="G21" s="27" t="str">
        <f t="shared" ref="G21" si="67">IF(H21="","",H21*$D21)</f>
        <v/>
      </c>
      <c r="H21" s="20"/>
      <c r="I21" s="27" t="str">
        <f t="shared" ref="I21" si="68">IF(J21="","",J21*$D21)</f>
        <v/>
      </c>
      <c r="J21" s="20"/>
      <c r="K21" s="27" t="str">
        <f t="shared" ref="K21" si="69">IF(L21="","",L21*$D21)</f>
        <v/>
      </c>
      <c r="L21" s="20"/>
      <c r="M21" s="27" t="str">
        <f t="shared" ref="M21" si="70">IF(N21="","",N21*$D21)</f>
        <v/>
      </c>
      <c r="N21" s="20"/>
    </row>
    <row r="22" spans="1:14" ht="21.75" customHeight="1" x14ac:dyDescent="0.25">
      <c r="A22" s="75" t="s">
        <v>13</v>
      </c>
      <c r="B22" s="75"/>
      <c r="C22" s="75"/>
      <c r="D22" s="36">
        <f t="shared" ref="D22:E22" si="71">SUM(D23:D32)</f>
        <v>10</v>
      </c>
      <c r="E22" s="36">
        <f t="shared" si="71"/>
        <v>0</v>
      </c>
      <c r="F22" s="44">
        <f>E22/$D22</f>
        <v>0</v>
      </c>
      <c r="G22" s="36">
        <f t="shared" ref="G22" si="72">SUM(G23:G32)</f>
        <v>0</v>
      </c>
      <c r="H22" s="44">
        <f>G22/$D22</f>
        <v>0</v>
      </c>
      <c r="I22" s="36">
        <f t="shared" ref="I22" si="73">SUM(I23:I32)</f>
        <v>0</v>
      </c>
      <c r="J22" s="44">
        <f>I22/$D22</f>
        <v>0</v>
      </c>
      <c r="K22" s="36">
        <f t="shared" ref="K22" si="74">SUM(K23:K32)</f>
        <v>0</v>
      </c>
      <c r="L22" s="44">
        <f>K22/$D22</f>
        <v>0</v>
      </c>
      <c r="M22" s="36">
        <f t="shared" ref="M22" si="75">SUM(M23:M32)</f>
        <v>0</v>
      </c>
      <c r="N22" s="44">
        <f>M22/$D22</f>
        <v>0</v>
      </c>
    </row>
    <row r="23" spans="1:14" s="23" customFormat="1" ht="21.75" customHeight="1" x14ac:dyDescent="0.25">
      <c r="A23" s="24">
        <v>1</v>
      </c>
      <c r="B23" s="77" t="s">
        <v>14</v>
      </c>
      <c r="C23" s="77"/>
      <c r="D23" s="25">
        <v>1</v>
      </c>
      <c r="E23" s="27" t="str">
        <f t="shared" si="24"/>
        <v/>
      </c>
      <c r="F23" s="20"/>
      <c r="G23" s="27" t="str">
        <f t="shared" ref="G23" si="76">IF(H23="","",H23*$D23)</f>
        <v/>
      </c>
      <c r="H23" s="20"/>
      <c r="I23" s="27" t="str">
        <f t="shared" ref="I23" si="77">IF(J23="","",J23*$D23)</f>
        <v/>
      </c>
      <c r="J23" s="20"/>
      <c r="K23" s="27" t="str">
        <f t="shared" ref="K23" si="78">IF(L23="","",L23*$D23)</f>
        <v/>
      </c>
      <c r="L23" s="20"/>
      <c r="M23" s="27" t="str">
        <f t="shared" ref="M23" si="79">IF(N23="","",N23*$D23)</f>
        <v/>
      </c>
      <c r="N23" s="20"/>
    </row>
    <row r="24" spans="1:14" s="23" customFormat="1" ht="21.75" customHeight="1" x14ac:dyDescent="0.25">
      <c r="A24" s="24">
        <f>A23+1</f>
        <v>2</v>
      </c>
      <c r="B24" s="77" t="s">
        <v>16</v>
      </c>
      <c r="C24" s="77"/>
      <c r="D24" s="25">
        <v>1</v>
      </c>
      <c r="E24" s="27" t="str">
        <f t="shared" si="24"/>
        <v/>
      </c>
      <c r="F24" s="20"/>
      <c r="G24" s="27" t="str">
        <f t="shared" ref="G24" si="80">IF(H24="","",H24*$D24)</f>
        <v/>
      </c>
      <c r="H24" s="20"/>
      <c r="I24" s="27" t="str">
        <f t="shared" ref="I24" si="81">IF(J24="","",J24*$D24)</f>
        <v/>
      </c>
      <c r="J24" s="20"/>
      <c r="K24" s="27" t="str">
        <f t="shared" ref="K24" si="82">IF(L24="","",L24*$D24)</f>
        <v/>
      </c>
      <c r="L24" s="20"/>
      <c r="M24" s="27" t="str">
        <f t="shared" ref="M24" si="83">IF(N24="","",N24*$D24)</f>
        <v/>
      </c>
      <c r="N24" s="20"/>
    </row>
    <row r="25" spans="1:14" s="23" customFormat="1" ht="21.75" customHeight="1" x14ac:dyDescent="0.25">
      <c r="A25" s="24">
        <f t="shared" ref="A25:A32" si="84">A24+1</f>
        <v>3</v>
      </c>
      <c r="B25" s="77" t="s">
        <v>15</v>
      </c>
      <c r="C25" s="77"/>
      <c r="D25" s="25">
        <v>1</v>
      </c>
      <c r="E25" s="27" t="str">
        <f t="shared" si="24"/>
        <v/>
      </c>
      <c r="F25" s="20"/>
      <c r="G25" s="27" t="str">
        <f t="shared" ref="G25" si="85">IF(H25="","",H25*$D25)</f>
        <v/>
      </c>
      <c r="H25" s="20"/>
      <c r="I25" s="27" t="str">
        <f t="shared" ref="I25" si="86">IF(J25="","",J25*$D25)</f>
        <v/>
      </c>
      <c r="J25" s="20"/>
      <c r="K25" s="27" t="str">
        <f t="shared" ref="K25" si="87">IF(L25="","",L25*$D25)</f>
        <v/>
      </c>
      <c r="L25" s="20"/>
      <c r="M25" s="27" t="str">
        <f t="shared" ref="M25" si="88">IF(N25="","",N25*$D25)</f>
        <v/>
      </c>
      <c r="N25" s="20"/>
    </row>
    <row r="26" spans="1:14" s="23" customFormat="1" ht="21.75" customHeight="1" x14ac:dyDescent="0.25">
      <c r="A26" s="24">
        <f t="shared" si="84"/>
        <v>4</v>
      </c>
      <c r="B26" s="77" t="s">
        <v>17</v>
      </c>
      <c r="C26" s="77"/>
      <c r="D26" s="25">
        <v>1</v>
      </c>
      <c r="E26" s="27" t="str">
        <f t="shared" si="24"/>
        <v/>
      </c>
      <c r="F26" s="20"/>
      <c r="G26" s="27" t="str">
        <f t="shared" ref="G26" si="89">IF(H26="","",H26*$D26)</f>
        <v/>
      </c>
      <c r="H26" s="20"/>
      <c r="I26" s="27" t="str">
        <f t="shared" ref="I26" si="90">IF(J26="","",J26*$D26)</f>
        <v/>
      </c>
      <c r="J26" s="20"/>
      <c r="K26" s="27" t="str">
        <f t="shared" ref="K26" si="91">IF(L26="","",L26*$D26)</f>
        <v/>
      </c>
      <c r="L26" s="20"/>
      <c r="M26" s="27" t="str">
        <f t="shared" ref="M26" si="92">IF(N26="","",N26*$D26)</f>
        <v/>
      </c>
      <c r="N26" s="20"/>
    </row>
    <row r="27" spans="1:14" s="23" customFormat="1" ht="21.75" customHeight="1" x14ac:dyDescent="0.25">
      <c r="A27" s="24">
        <f t="shared" si="84"/>
        <v>5</v>
      </c>
      <c r="B27" s="77" t="s">
        <v>18</v>
      </c>
      <c r="C27" s="77"/>
      <c r="D27" s="25">
        <v>1</v>
      </c>
      <c r="E27" s="27" t="str">
        <f t="shared" si="24"/>
        <v/>
      </c>
      <c r="F27" s="20"/>
      <c r="G27" s="27" t="str">
        <f t="shared" ref="G27" si="93">IF(H27="","",H27*$D27)</f>
        <v/>
      </c>
      <c r="H27" s="20"/>
      <c r="I27" s="27" t="str">
        <f t="shared" ref="I27" si="94">IF(J27="","",J27*$D27)</f>
        <v/>
      </c>
      <c r="J27" s="20"/>
      <c r="K27" s="27" t="str">
        <f t="shared" ref="K27" si="95">IF(L27="","",L27*$D27)</f>
        <v/>
      </c>
      <c r="L27" s="20"/>
      <c r="M27" s="27" t="str">
        <f t="shared" ref="M27" si="96">IF(N27="","",N27*$D27)</f>
        <v/>
      </c>
      <c r="N27" s="20"/>
    </row>
    <row r="28" spans="1:14" s="23" customFormat="1" ht="21.75" customHeight="1" x14ac:dyDescent="0.25">
      <c r="A28" s="24">
        <f t="shared" si="84"/>
        <v>6</v>
      </c>
      <c r="B28" s="77" t="s">
        <v>19</v>
      </c>
      <c r="C28" s="77"/>
      <c r="D28" s="25">
        <v>1</v>
      </c>
      <c r="E28" s="27" t="str">
        <f t="shared" si="24"/>
        <v/>
      </c>
      <c r="F28" s="20"/>
      <c r="G28" s="27" t="str">
        <f t="shared" ref="G28" si="97">IF(H28="","",H28*$D28)</f>
        <v/>
      </c>
      <c r="H28" s="20"/>
      <c r="I28" s="27" t="str">
        <f t="shared" ref="I28" si="98">IF(J28="","",J28*$D28)</f>
        <v/>
      </c>
      <c r="J28" s="20"/>
      <c r="K28" s="27" t="str">
        <f t="shared" ref="K28" si="99">IF(L28="","",L28*$D28)</f>
        <v/>
      </c>
      <c r="L28" s="20"/>
      <c r="M28" s="27" t="str">
        <f t="shared" ref="M28" si="100">IF(N28="","",N28*$D28)</f>
        <v/>
      </c>
      <c r="N28" s="20"/>
    </row>
    <row r="29" spans="1:14" s="23" customFormat="1" ht="21.75" customHeight="1" x14ac:dyDescent="0.25">
      <c r="A29" s="24">
        <f t="shared" si="84"/>
        <v>7</v>
      </c>
      <c r="B29" s="77" t="s">
        <v>20</v>
      </c>
      <c r="C29" s="77"/>
      <c r="D29" s="25">
        <v>1</v>
      </c>
      <c r="E29" s="27" t="str">
        <f t="shared" si="24"/>
        <v/>
      </c>
      <c r="F29" s="20"/>
      <c r="G29" s="27" t="str">
        <f t="shared" ref="G29" si="101">IF(H29="","",H29*$D29)</f>
        <v/>
      </c>
      <c r="H29" s="20"/>
      <c r="I29" s="27" t="str">
        <f t="shared" ref="I29" si="102">IF(J29="","",J29*$D29)</f>
        <v/>
      </c>
      <c r="J29" s="20"/>
      <c r="K29" s="27" t="str">
        <f t="shared" ref="K29" si="103">IF(L29="","",L29*$D29)</f>
        <v/>
      </c>
      <c r="L29" s="20"/>
      <c r="M29" s="27" t="str">
        <f t="shared" ref="M29" si="104">IF(N29="","",N29*$D29)</f>
        <v/>
      </c>
      <c r="N29" s="20"/>
    </row>
    <row r="30" spans="1:14" s="23" customFormat="1" ht="21.75" customHeight="1" x14ac:dyDescent="0.25">
      <c r="A30" s="24">
        <f t="shared" si="84"/>
        <v>8</v>
      </c>
      <c r="B30" s="77" t="s">
        <v>21</v>
      </c>
      <c r="C30" s="77"/>
      <c r="D30" s="25">
        <v>1</v>
      </c>
      <c r="E30" s="27" t="str">
        <f t="shared" si="24"/>
        <v/>
      </c>
      <c r="F30" s="20"/>
      <c r="G30" s="27" t="str">
        <f t="shared" ref="G30" si="105">IF(H30="","",H30*$D30)</f>
        <v/>
      </c>
      <c r="H30" s="20"/>
      <c r="I30" s="27" t="str">
        <f t="shared" ref="I30" si="106">IF(J30="","",J30*$D30)</f>
        <v/>
      </c>
      <c r="J30" s="20"/>
      <c r="K30" s="27" t="str">
        <f t="shared" ref="K30" si="107">IF(L30="","",L30*$D30)</f>
        <v/>
      </c>
      <c r="L30" s="20"/>
      <c r="M30" s="27" t="str">
        <f t="shared" ref="M30" si="108">IF(N30="","",N30*$D30)</f>
        <v/>
      </c>
      <c r="N30" s="20"/>
    </row>
    <row r="31" spans="1:14" s="23" customFormat="1" ht="21.75" customHeight="1" x14ac:dyDescent="0.25">
      <c r="A31" s="24">
        <f t="shared" si="84"/>
        <v>9</v>
      </c>
      <c r="B31" s="77" t="s">
        <v>22</v>
      </c>
      <c r="C31" s="77"/>
      <c r="D31" s="25">
        <v>1</v>
      </c>
      <c r="E31" s="27" t="str">
        <f t="shared" si="24"/>
        <v/>
      </c>
      <c r="F31" s="20"/>
      <c r="G31" s="27" t="str">
        <f t="shared" ref="G31" si="109">IF(H31="","",H31*$D31)</f>
        <v/>
      </c>
      <c r="H31" s="20"/>
      <c r="I31" s="27" t="str">
        <f t="shared" ref="I31" si="110">IF(J31="","",J31*$D31)</f>
        <v/>
      </c>
      <c r="J31" s="20"/>
      <c r="K31" s="27" t="str">
        <f t="shared" ref="K31" si="111">IF(L31="","",L31*$D31)</f>
        <v/>
      </c>
      <c r="L31" s="20"/>
      <c r="M31" s="27" t="str">
        <f t="shared" ref="M31" si="112">IF(N31="","",N31*$D31)</f>
        <v/>
      </c>
      <c r="N31" s="20"/>
    </row>
    <row r="32" spans="1:14" s="23" customFormat="1" ht="21.75" customHeight="1" x14ac:dyDescent="0.25">
      <c r="A32" s="24">
        <f t="shared" si="84"/>
        <v>10</v>
      </c>
      <c r="B32" s="77" t="s">
        <v>23</v>
      </c>
      <c r="C32" s="77"/>
      <c r="D32" s="25">
        <v>1</v>
      </c>
      <c r="E32" s="27" t="str">
        <f t="shared" si="24"/>
        <v/>
      </c>
      <c r="F32" s="20"/>
      <c r="G32" s="27" t="str">
        <f t="shared" ref="G32" si="113">IF(H32="","",H32*$D32)</f>
        <v/>
      </c>
      <c r="H32" s="20"/>
      <c r="I32" s="27" t="str">
        <f t="shared" ref="I32" si="114">IF(J32="","",J32*$D32)</f>
        <v/>
      </c>
      <c r="J32" s="20"/>
      <c r="K32" s="27" t="str">
        <f t="shared" ref="K32" si="115">IF(L32="","",L32*$D32)</f>
        <v/>
      </c>
      <c r="L32" s="20"/>
      <c r="M32" s="27" t="str">
        <f t="shared" ref="M32" si="116">IF(N32="","",N32*$D32)</f>
        <v/>
      </c>
      <c r="N32" s="20"/>
    </row>
    <row r="33" spans="1:14" ht="21.75" customHeight="1" x14ac:dyDescent="0.25">
      <c r="A33" s="75" t="s">
        <v>24</v>
      </c>
      <c r="B33" s="75"/>
      <c r="C33" s="75"/>
      <c r="D33" s="36">
        <f t="shared" ref="D33:E33" si="117">SUM(D34:D41)</f>
        <v>7.5</v>
      </c>
      <c r="E33" s="36">
        <f t="shared" si="117"/>
        <v>0</v>
      </c>
      <c r="F33" s="44">
        <f>E33/$D33</f>
        <v>0</v>
      </c>
      <c r="G33" s="36">
        <f t="shared" ref="G33" si="118">SUM(G34:G41)</f>
        <v>0</v>
      </c>
      <c r="H33" s="44">
        <f>G33/$D33</f>
        <v>0</v>
      </c>
      <c r="I33" s="36">
        <f t="shared" ref="I33" si="119">SUM(I34:I41)</f>
        <v>0</v>
      </c>
      <c r="J33" s="44">
        <f>I33/$D33</f>
        <v>0</v>
      </c>
      <c r="K33" s="36">
        <f t="shared" ref="K33" si="120">SUM(K34:K41)</f>
        <v>0</v>
      </c>
      <c r="L33" s="44">
        <f>K33/$D33</f>
        <v>0</v>
      </c>
      <c r="M33" s="36">
        <f t="shared" ref="M33" si="121">SUM(M34:M41)</f>
        <v>0</v>
      </c>
      <c r="N33" s="44">
        <f>M33/$D33</f>
        <v>0</v>
      </c>
    </row>
    <row r="34" spans="1:14" s="23" customFormat="1" ht="21.75" customHeight="1" x14ac:dyDescent="0.25">
      <c r="A34" s="24">
        <v>1</v>
      </c>
      <c r="B34" s="77" t="s">
        <v>25</v>
      </c>
      <c r="C34" s="77"/>
      <c r="D34" s="25">
        <v>1</v>
      </c>
      <c r="E34" s="27" t="str">
        <f t="shared" si="24"/>
        <v/>
      </c>
      <c r="F34" s="20"/>
      <c r="G34" s="27" t="str">
        <f t="shared" ref="G34" si="122">IF(H34="","",H34*$D34)</f>
        <v/>
      </c>
      <c r="H34" s="20"/>
      <c r="I34" s="27" t="str">
        <f t="shared" ref="I34" si="123">IF(J34="","",J34*$D34)</f>
        <v/>
      </c>
      <c r="J34" s="20"/>
      <c r="K34" s="27" t="str">
        <f t="shared" ref="K34" si="124">IF(L34="","",L34*$D34)</f>
        <v/>
      </c>
      <c r="L34" s="20"/>
      <c r="M34" s="27" t="str">
        <f t="shared" ref="M34" si="125">IF(N34="","",N34*$D34)</f>
        <v/>
      </c>
      <c r="N34" s="20"/>
    </row>
    <row r="35" spans="1:14" s="23" customFormat="1" ht="21.75" customHeight="1" x14ac:dyDescent="0.25">
      <c r="A35" s="24">
        <f>A34+1</f>
        <v>2</v>
      </c>
      <c r="B35" s="79" t="s">
        <v>26</v>
      </c>
      <c r="C35" s="79"/>
      <c r="D35" s="25">
        <v>1</v>
      </c>
      <c r="E35" s="27" t="str">
        <f t="shared" si="24"/>
        <v/>
      </c>
      <c r="F35" s="20"/>
      <c r="G35" s="27" t="str">
        <f t="shared" ref="G35" si="126">IF(H35="","",H35*$D35)</f>
        <v/>
      </c>
      <c r="H35" s="20"/>
      <c r="I35" s="27" t="str">
        <f t="shared" ref="I35" si="127">IF(J35="","",J35*$D35)</f>
        <v/>
      </c>
      <c r="J35" s="20"/>
      <c r="K35" s="27" t="str">
        <f t="shared" ref="K35" si="128">IF(L35="","",L35*$D35)</f>
        <v/>
      </c>
      <c r="L35" s="20"/>
      <c r="M35" s="27" t="str">
        <f t="shared" ref="M35" si="129">IF(N35="","",N35*$D35)</f>
        <v/>
      </c>
      <c r="N35" s="20"/>
    </row>
    <row r="36" spans="1:14" s="23" customFormat="1" ht="21.75" customHeight="1" x14ac:dyDescent="0.25">
      <c r="A36" s="24">
        <f t="shared" ref="A36:A41" si="130">A35+1</f>
        <v>3</v>
      </c>
      <c r="B36" s="77" t="s">
        <v>27</v>
      </c>
      <c r="C36" s="77"/>
      <c r="D36" s="25">
        <v>1</v>
      </c>
      <c r="E36" s="27" t="str">
        <f t="shared" si="24"/>
        <v/>
      </c>
      <c r="F36" s="20"/>
      <c r="G36" s="27" t="str">
        <f t="shared" ref="G36" si="131">IF(H36="","",H36*$D36)</f>
        <v/>
      </c>
      <c r="H36" s="20"/>
      <c r="I36" s="27" t="str">
        <f t="shared" ref="I36" si="132">IF(J36="","",J36*$D36)</f>
        <v/>
      </c>
      <c r="J36" s="20"/>
      <c r="K36" s="27" t="str">
        <f t="shared" ref="K36" si="133">IF(L36="","",L36*$D36)</f>
        <v/>
      </c>
      <c r="L36" s="20"/>
      <c r="M36" s="27" t="str">
        <f t="shared" ref="M36" si="134">IF(N36="","",N36*$D36)</f>
        <v/>
      </c>
      <c r="N36" s="20"/>
    </row>
    <row r="37" spans="1:14" s="23" customFormat="1" ht="21.75" customHeight="1" x14ac:dyDescent="0.25">
      <c r="A37" s="24">
        <f t="shared" si="130"/>
        <v>4</v>
      </c>
      <c r="B37" s="77" t="s">
        <v>28</v>
      </c>
      <c r="C37" s="77"/>
      <c r="D37" s="25">
        <v>1</v>
      </c>
      <c r="E37" s="27" t="str">
        <f t="shared" si="24"/>
        <v/>
      </c>
      <c r="F37" s="20"/>
      <c r="G37" s="27" t="str">
        <f t="shared" ref="G37" si="135">IF(H37="","",H37*$D37)</f>
        <v/>
      </c>
      <c r="H37" s="20"/>
      <c r="I37" s="27" t="str">
        <f t="shared" ref="I37" si="136">IF(J37="","",J37*$D37)</f>
        <v/>
      </c>
      <c r="J37" s="20"/>
      <c r="K37" s="27" t="str">
        <f t="shared" ref="K37" si="137">IF(L37="","",L37*$D37)</f>
        <v/>
      </c>
      <c r="L37" s="20"/>
      <c r="M37" s="27" t="str">
        <f t="shared" ref="M37" si="138">IF(N37="","",N37*$D37)</f>
        <v/>
      </c>
      <c r="N37" s="20"/>
    </row>
    <row r="38" spans="1:14" s="23" customFormat="1" ht="21.75" customHeight="1" x14ac:dyDescent="0.25">
      <c r="A38" s="24">
        <f t="shared" si="130"/>
        <v>5</v>
      </c>
      <c r="B38" s="77" t="s">
        <v>29</v>
      </c>
      <c r="C38" s="77"/>
      <c r="D38" s="25">
        <v>1</v>
      </c>
      <c r="E38" s="27" t="str">
        <f t="shared" si="24"/>
        <v/>
      </c>
      <c r="F38" s="20"/>
      <c r="G38" s="27" t="str">
        <f t="shared" ref="G38" si="139">IF(H38="","",H38*$D38)</f>
        <v/>
      </c>
      <c r="H38" s="20"/>
      <c r="I38" s="27" t="str">
        <f t="shared" ref="I38" si="140">IF(J38="","",J38*$D38)</f>
        <v/>
      </c>
      <c r="J38" s="20"/>
      <c r="K38" s="27" t="str">
        <f t="shared" ref="K38" si="141">IF(L38="","",L38*$D38)</f>
        <v/>
      </c>
      <c r="L38" s="20"/>
      <c r="M38" s="27" t="str">
        <f t="shared" ref="M38" si="142">IF(N38="","",N38*$D38)</f>
        <v/>
      </c>
      <c r="N38" s="20"/>
    </row>
    <row r="39" spans="1:14" s="23" customFormat="1" ht="21.75" customHeight="1" x14ac:dyDescent="0.25">
      <c r="A39" s="24">
        <f t="shared" si="130"/>
        <v>6</v>
      </c>
      <c r="B39" s="77" t="s">
        <v>30</v>
      </c>
      <c r="C39" s="77"/>
      <c r="D39" s="25">
        <v>1</v>
      </c>
      <c r="E39" s="27" t="str">
        <f t="shared" si="24"/>
        <v/>
      </c>
      <c r="F39" s="20"/>
      <c r="G39" s="27" t="str">
        <f t="shared" ref="G39" si="143">IF(H39="","",H39*$D39)</f>
        <v/>
      </c>
      <c r="H39" s="20"/>
      <c r="I39" s="27" t="str">
        <f t="shared" ref="I39" si="144">IF(J39="","",J39*$D39)</f>
        <v/>
      </c>
      <c r="J39" s="20"/>
      <c r="K39" s="27" t="str">
        <f t="shared" ref="K39" si="145">IF(L39="","",L39*$D39)</f>
        <v/>
      </c>
      <c r="L39" s="20"/>
      <c r="M39" s="27" t="str">
        <f t="shared" ref="M39" si="146">IF(N39="","",N39*$D39)</f>
        <v/>
      </c>
      <c r="N39" s="20"/>
    </row>
    <row r="40" spans="1:14" s="23" customFormat="1" ht="21.75" customHeight="1" x14ac:dyDescent="0.25">
      <c r="A40" s="24">
        <f t="shared" si="130"/>
        <v>7</v>
      </c>
      <c r="B40" s="77" t="s">
        <v>31</v>
      </c>
      <c r="C40" s="77"/>
      <c r="D40" s="25">
        <v>1</v>
      </c>
      <c r="E40" s="27" t="str">
        <f t="shared" si="24"/>
        <v/>
      </c>
      <c r="F40" s="20"/>
      <c r="G40" s="27" t="str">
        <f t="shared" ref="G40" si="147">IF(H40="","",H40*$D40)</f>
        <v/>
      </c>
      <c r="H40" s="20"/>
      <c r="I40" s="27" t="str">
        <f t="shared" ref="I40" si="148">IF(J40="","",J40*$D40)</f>
        <v/>
      </c>
      <c r="J40" s="20"/>
      <c r="K40" s="27" t="str">
        <f t="shared" ref="K40" si="149">IF(L40="","",L40*$D40)</f>
        <v/>
      </c>
      <c r="L40" s="20"/>
      <c r="M40" s="27" t="str">
        <f t="shared" ref="M40" si="150">IF(N40="","",N40*$D40)</f>
        <v/>
      </c>
      <c r="N40" s="20"/>
    </row>
    <row r="41" spans="1:14" s="23" customFormat="1" ht="21.75" customHeight="1" x14ac:dyDescent="0.25">
      <c r="A41" s="24">
        <f t="shared" si="130"/>
        <v>8</v>
      </c>
      <c r="B41" s="77" t="s">
        <v>32</v>
      </c>
      <c r="C41" s="77"/>
      <c r="D41" s="25">
        <v>0.5</v>
      </c>
      <c r="E41" s="27" t="str">
        <f t="shared" si="24"/>
        <v/>
      </c>
      <c r="F41" s="20"/>
      <c r="G41" s="27" t="str">
        <f t="shared" ref="G41" si="151">IF(H41="","",H41*$D41)</f>
        <v/>
      </c>
      <c r="H41" s="20"/>
      <c r="I41" s="27" t="str">
        <f t="shared" ref="I41" si="152">IF(J41="","",J41*$D41)</f>
        <v/>
      </c>
      <c r="J41" s="20"/>
      <c r="K41" s="27" t="str">
        <f t="shared" ref="K41" si="153">IF(L41="","",L41*$D41)</f>
        <v/>
      </c>
      <c r="L41" s="20"/>
      <c r="M41" s="27" t="str">
        <f t="shared" ref="M41" si="154">IF(N41="","",N41*$D41)</f>
        <v/>
      </c>
      <c r="N41" s="20"/>
    </row>
    <row r="42" spans="1:14" ht="21.75" customHeight="1" x14ac:dyDescent="0.25">
      <c r="A42" s="75" t="s">
        <v>33</v>
      </c>
      <c r="B42" s="75"/>
      <c r="C42" s="75"/>
      <c r="D42" s="36">
        <f t="shared" ref="D42:E42" si="155">SUM(D43:D45)</f>
        <v>2.5</v>
      </c>
      <c r="E42" s="36">
        <f t="shared" si="155"/>
        <v>0</v>
      </c>
      <c r="F42" s="44">
        <f>E42/$D42</f>
        <v>0</v>
      </c>
      <c r="G42" s="36">
        <f t="shared" ref="G42" si="156">SUM(G43:G45)</f>
        <v>0</v>
      </c>
      <c r="H42" s="44">
        <f>G42/$D42</f>
        <v>0</v>
      </c>
      <c r="I42" s="36">
        <f t="shared" ref="I42" si="157">SUM(I43:I45)</f>
        <v>0</v>
      </c>
      <c r="J42" s="44">
        <f>I42/$D42</f>
        <v>0</v>
      </c>
      <c r="K42" s="36">
        <f t="shared" ref="K42" si="158">SUM(K43:K45)</f>
        <v>0</v>
      </c>
      <c r="L42" s="44">
        <f>K42/$D42</f>
        <v>0</v>
      </c>
      <c r="M42" s="36">
        <f t="shared" ref="M42" si="159">SUM(M43:M45)</f>
        <v>0</v>
      </c>
      <c r="N42" s="44">
        <f>M42/$D42</f>
        <v>0</v>
      </c>
    </row>
    <row r="43" spans="1:14" s="23" customFormat="1" ht="21.75" customHeight="1" x14ac:dyDescent="0.25">
      <c r="A43" s="24">
        <v>1</v>
      </c>
      <c r="B43" s="77" t="s">
        <v>34</v>
      </c>
      <c r="C43" s="77"/>
      <c r="D43" s="25">
        <v>1</v>
      </c>
      <c r="E43" s="27" t="str">
        <f t="shared" si="24"/>
        <v/>
      </c>
      <c r="F43" s="20"/>
      <c r="G43" s="27" t="str">
        <f t="shared" ref="G43" si="160">IF(H43="","",H43*$D43)</f>
        <v/>
      </c>
      <c r="H43" s="20"/>
      <c r="I43" s="27" t="str">
        <f t="shared" ref="I43" si="161">IF(J43="","",J43*$D43)</f>
        <v/>
      </c>
      <c r="J43" s="20"/>
      <c r="K43" s="27" t="str">
        <f t="shared" ref="K43" si="162">IF(L43="","",L43*$D43)</f>
        <v/>
      </c>
      <c r="L43" s="20"/>
      <c r="M43" s="27" t="str">
        <f t="shared" ref="M43" si="163">IF(N43="","",N43*$D43)</f>
        <v/>
      </c>
      <c r="N43" s="20"/>
    </row>
    <row r="44" spans="1:14" s="23" customFormat="1" ht="21.75" customHeight="1" x14ac:dyDescent="0.25">
      <c r="A44" s="24">
        <f>A43+1</f>
        <v>2</v>
      </c>
      <c r="B44" s="77" t="s">
        <v>35</v>
      </c>
      <c r="C44" s="77"/>
      <c r="D44" s="25">
        <v>1</v>
      </c>
      <c r="E44" s="27" t="str">
        <f t="shared" si="24"/>
        <v/>
      </c>
      <c r="F44" s="20"/>
      <c r="G44" s="27" t="str">
        <f t="shared" ref="G44" si="164">IF(H44="","",H44*$D44)</f>
        <v/>
      </c>
      <c r="H44" s="20"/>
      <c r="I44" s="27" t="str">
        <f t="shared" ref="I44" si="165">IF(J44="","",J44*$D44)</f>
        <v/>
      </c>
      <c r="J44" s="20"/>
      <c r="K44" s="27" t="str">
        <f t="shared" ref="K44" si="166">IF(L44="","",L44*$D44)</f>
        <v/>
      </c>
      <c r="L44" s="20"/>
      <c r="M44" s="27" t="str">
        <f t="shared" ref="M44" si="167">IF(N44="","",N44*$D44)</f>
        <v/>
      </c>
      <c r="N44" s="20"/>
    </row>
    <row r="45" spans="1:14" s="23" customFormat="1" ht="21.75" customHeight="1" x14ac:dyDescent="0.25">
      <c r="A45" s="24">
        <f>A44+1</f>
        <v>3</v>
      </c>
      <c r="B45" s="77" t="s">
        <v>47</v>
      </c>
      <c r="C45" s="77"/>
      <c r="D45" s="25">
        <v>0.5</v>
      </c>
      <c r="E45" s="27" t="str">
        <f t="shared" si="24"/>
        <v/>
      </c>
      <c r="F45" s="20"/>
      <c r="G45" s="27" t="str">
        <f t="shared" ref="G45" si="168">IF(H45="","",H45*$D45)</f>
        <v/>
      </c>
      <c r="H45" s="20"/>
      <c r="I45" s="27" t="str">
        <f t="shared" ref="I45" si="169">IF(J45="","",J45*$D45)</f>
        <v/>
      </c>
      <c r="J45" s="20"/>
      <c r="K45" s="27" t="str">
        <f t="shared" ref="K45" si="170">IF(L45="","",L45*$D45)</f>
        <v/>
      </c>
      <c r="L45" s="20"/>
      <c r="M45" s="27" t="str">
        <f t="shared" ref="M45" si="171">IF(N45="","",N45*$D45)</f>
        <v/>
      </c>
      <c r="N45" s="20"/>
    </row>
    <row r="46" spans="1:14" ht="21.75" customHeight="1" x14ac:dyDescent="0.25">
      <c r="A46" s="75" t="s">
        <v>48</v>
      </c>
      <c r="B46" s="75"/>
      <c r="C46" s="75"/>
      <c r="D46" s="36">
        <f t="shared" ref="D46:E46" si="172">SUM(D47:D57)</f>
        <v>13</v>
      </c>
      <c r="E46" s="36">
        <f t="shared" si="172"/>
        <v>0</v>
      </c>
      <c r="F46" s="44">
        <f>E46/$D46</f>
        <v>0</v>
      </c>
      <c r="G46" s="36">
        <f t="shared" ref="G46" si="173">SUM(G47:G57)</f>
        <v>0</v>
      </c>
      <c r="H46" s="44">
        <f>G46/$D46</f>
        <v>0</v>
      </c>
      <c r="I46" s="36">
        <f t="shared" ref="I46" si="174">SUM(I47:I57)</f>
        <v>0</v>
      </c>
      <c r="J46" s="44">
        <f>I46/$D46</f>
        <v>0</v>
      </c>
      <c r="K46" s="36">
        <f t="shared" ref="K46" si="175">SUM(K47:K57)</f>
        <v>0</v>
      </c>
      <c r="L46" s="44">
        <f>K46/$D46</f>
        <v>0</v>
      </c>
      <c r="M46" s="36">
        <f t="shared" ref="M46" si="176">SUM(M47:M57)</f>
        <v>0</v>
      </c>
      <c r="N46" s="44">
        <f>M46/$D46</f>
        <v>0</v>
      </c>
    </row>
    <row r="47" spans="1:14" s="23" customFormat="1" ht="21.75" customHeight="1" x14ac:dyDescent="0.25">
      <c r="A47" s="24">
        <v>1</v>
      </c>
      <c r="B47" s="77" t="s">
        <v>36</v>
      </c>
      <c r="C47" s="77"/>
      <c r="D47" s="25">
        <v>2</v>
      </c>
      <c r="E47" s="27" t="str">
        <f t="shared" si="24"/>
        <v/>
      </c>
      <c r="F47" s="20"/>
      <c r="G47" s="27" t="str">
        <f t="shared" ref="G47" si="177">IF(H47="","",H47*$D47)</f>
        <v/>
      </c>
      <c r="H47" s="20"/>
      <c r="I47" s="27" t="str">
        <f t="shared" ref="I47" si="178">IF(J47="","",J47*$D47)</f>
        <v/>
      </c>
      <c r="J47" s="20"/>
      <c r="K47" s="27" t="str">
        <f t="shared" ref="K47" si="179">IF(L47="","",L47*$D47)</f>
        <v/>
      </c>
      <c r="L47" s="20"/>
      <c r="M47" s="27" t="str">
        <f t="shared" ref="M47" si="180">IF(N47="","",N47*$D47)</f>
        <v/>
      </c>
      <c r="N47" s="20"/>
    </row>
    <row r="48" spans="1:14" s="23" customFormat="1" ht="21.75" customHeight="1" x14ac:dyDescent="0.25">
      <c r="A48" s="24">
        <f>A47+1</f>
        <v>2</v>
      </c>
      <c r="B48" s="77" t="s">
        <v>37</v>
      </c>
      <c r="C48" s="77"/>
      <c r="D48" s="25">
        <v>2</v>
      </c>
      <c r="E48" s="27" t="str">
        <f t="shared" si="24"/>
        <v/>
      </c>
      <c r="F48" s="20"/>
      <c r="G48" s="27" t="str">
        <f t="shared" ref="G48" si="181">IF(H48="","",H48*$D48)</f>
        <v/>
      </c>
      <c r="H48" s="20"/>
      <c r="I48" s="27" t="str">
        <f t="shared" ref="I48" si="182">IF(J48="","",J48*$D48)</f>
        <v/>
      </c>
      <c r="J48" s="20"/>
      <c r="K48" s="27" t="str">
        <f t="shared" ref="K48" si="183">IF(L48="","",L48*$D48)</f>
        <v/>
      </c>
      <c r="L48" s="20"/>
      <c r="M48" s="27" t="str">
        <f t="shared" ref="M48" si="184">IF(N48="","",N48*$D48)</f>
        <v/>
      </c>
      <c r="N48" s="20"/>
    </row>
    <row r="49" spans="1:14" s="23" customFormat="1" ht="21.75" customHeight="1" x14ac:dyDescent="0.25">
      <c r="A49" s="24">
        <f t="shared" ref="A49:A57" si="185">A48+1</f>
        <v>3</v>
      </c>
      <c r="B49" s="77" t="s">
        <v>38</v>
      </c>
      <c r="C49" s="77"/>
      <c r="D49" s="25">
        <v>2</v>
      </c>
      <c r="E49" s="27" t="str">
        <f t="shared" si="24"/>
        <v/>
      </c>
      <c r="F49" s="20"/>
      <c r="G49" s="27" t="str">
        <f t="shared" ref="G49" si="186">IF(H49="","",H49*$D49)</f>
        <v/>
      </c>
      <c r="H49" s="20"/>
      <c r="I49" s="27" t="str">
        <f t="shared" ref="I49" si="187">IF(J49="","",J49*$D49)</f>
        <v/>
      </c>
      <c r="J49" s="20"/>
      <c r="K49" s="27" t="str">
        <f t="shared" ref="K49" si="188">IF(L49="","",L49*$D49)</f>
        <v/>
      </c>
      <c r="L49" s="20"/>
      <c r="M49" s="27" t="str">
        <f t="shared" ref="M49" si="189">IF(N49="","",N49*$D49)</f>
        <v/>
      </c>
      <c r="N49" s="20"/>
    </row>
    <row r="50" spans="1:14" s="23" customFormat="1" ht="21.75" customHeight="1" x14ac:dyDescent="0.25">
      <c r="A50" s="24">
        <f t="shared" si="185"/>
        <v>4</v>
      </c>
      <c r="B50" s="77" t="s">
        <v>46</v>
      </c>
      <c r="C50" s="77"/>
      <c r="D50" s="25">
        <v>2</v>
      </c>
      <c r="E50" s="27" t="str">
        <f t="shared" si="24"/>
        <v/>
      </c>
      <c r="F50" s="20"/>
      <c r="G50" s="27" t="str">
        <f t="shared" ref="G50" si="190">IF(H50="","",H50*$D50)</f>
        <v/>
      </c>
      <c r="H50" s="20"/>
      <c r="I50" s="27" t="str">
        <f t="shared" ref="I50" si="191">IF(J50="","",J50*$D50)</f>
        <v/>
      </c>
      <c r="J50" s="20"/>
      <c r="K50" s="27" t="str">
        <f t="shared" ref="K50" si="192">IF(L50="","",L50*$D50)</f>
        <v/>
      </c>
      <c r="L50" s="20"/>
      <c r="M50" s="27" t="str">
        <f t="shared" ref="M50" si="193">IF(N50="","",N50*$D50)</f>
        <v/>
      </c>
      <c r="N50" s="20"/>
    </row>
    <row r="51" spans="1:14" s="23" customFormat="1" ht="21.75" customHeight="1" x14ac:dyDescent="0.25">
      <c r="A51" s="24">
        <f t="shared" si="185"/>
        <v>5</v>
      </c>
      <c r="B51" s="77" t="s">
        <v>45</v>
      </c>
      <c r="C51" s="77"/>
      <c r="D51" s="25">
        <v>2</v>
      </c>
      <c r="E51" s="27" t="str">
        <f t="shared" si="24"/>
        <v/>
      </c>
      <c r="F51" s="20"/>
      <c r="G51" s="27" t="str">
        <f t="shared" ref="G51" si="194">IF(H51="","",H51*$D51)</f>
        <v/>
      </c>
      <c r="H51" s="20"/>
      <c r="I51" s="27" t="str">
        <f t="shared" ref="I51" si="195">IF(J51="","",J51*$D51)</f>
        <v/>
      </c>
      <c r="J51" s="20"/>
      <c r="K51" s="27" t="str">
        <f t="shared" ref="K51" si="196">IF(L51="","",L51*$D51)</f>
        <v/>
      </c>
      <c r="L51" s="20"/>
      <c r="M51" s="27" t="str">
        <f t="shared" ref="M51" si="197">IF(N51="","",N51*$D51)</f>
        <v/>
      </c>
      <c r="N51" s="20"/>
    </row>
    <row r="52" spans="1:14" s="23" customFormat="1" ht="21.75" customHeight="1" x14ac:dyDescent="0.25">
      <c r="A52" s="24">
        <f t="shared" si="185"/>
        <v>6</v>
      </c>
      <c r="B52" s="31"/>
      <c r="C52" s="32" t="s">
        <v>39</v>
      </c>
      <c r="D52" s="33">
        <v>0.5</v>
      </c>
      <c r="E52" s="27" t="str">
        <f t="shared" si="24"/>
        <v/>
      </c>
      <c r="F52" s="20"/>
      <c r="G52" s="27" t="str">
        <f t="shared" ref="G52" si="198">IF(H52="","",H52*$D52)</f>
        <v/>
      </c>
      <c r="H52" s="20"/>
      <c r="I52" s="27" t="str">
        <f t="shared" ref="I52" si="199">IF(J52="","",J52*$D52)</f>
        <v/>
      </c>
      <c r="J52" s="20"/>
      <c r="K52" s="27" t="str">
        <f t="shared" ref="K52" si="200">IF(L52="","",L52*$D52)</f>
        <v/>
      </c>
      <c r="L52" s="20"/>
      <c r="M52" s="27" t="str">
        <f t="shared" ref="M52" si="201">IF(N52="","",N52*$D52)</f>
        <v/>
      </c>
      <c r="N52" s="20"/>
    </row>
    <row r="53" spans="1:14" s="23" customFormat="1" ht="21.75" customHeight="1" x14ac:dyDescent="0.25">
      <c r="A53" s="24">
        <f t="shared" si="185"/>
        <v>7</v>
      </c>
      <c r="B53" s="31"/>
      <c r="C53" s="32" t="s">
        <v>41</v>
      </c>
      <c r="D53" s="33">
        <v>0.5</v>
      </c>
      <c r="E53" s="27" t="str">
        <f t="shared" si="24"/>
        <v/>
      </c>
      <c r="F53" s="20"/>
      <c r="G53" s="27" t="str">
        <f t="shared" ref="G53" si="202">IF(H53="","",H53*$D53)</f>
        <v/>
      </c>
      <c r="H53" s="20"/>
      <c r="I53" s="27" t="str">
        <f t="shared" ref="I53" si="203">IF(J53="","",J53*$D53)</f>
        <v/>
      </c>
      <c r="J53" s="20"/>
      <c r="K53" s="27" t="str">
        <f t="shared" ref="K53" si="204">IF(L53="","",L53*$D53)</f>
        <v/>
      </c>
      <c r="L53" s="20"/>
      <c r="M53" s="27" t="str">
        <f t="shared" ref="M53" si="205">IF(N53="","",N53*$D53)</f>
        <v/>
      </c>
      <c r="N53" s="20"/>
    </row>
    <row r="54" spans="1:14" s="23" customFormat="1" ht="21.75" customHeight="1" x14ac:dyDescent="0.25">
      <c r="A54" s="24">
        <f t="shared" si="185"/>
        <v>8</v>
      </c>
      <c r="B54" s="31"/>
      <c r="C54" s="32" t="s">
        <v>40</v>
      </c>
      <c r="D54" s="33">
        <v>0.5</v>
      </c>
      <c r="E54" s="27" t="str">
        <f t="shared" si="24"/>
        <v/>
      </c>
      <c r="F54" s="20"/>
      <c r="G54" s="27" t="str">
        <f t="shared" ref="G54" si="206">IF(H54="","",H54*$D54)</f>
        <v/>
      </c>
      <c r="H54" s="20"/>
      <c r="I54" s="27" t="str">
        <f t="shared" ref="I54" si="207">IF(J54="","",J54*$D54)</f>
        <v/>
      </c>
      <c r="J54" s="20"/>
      <c r="K54" s="27" t="str">
        <f t="shared" ref="K54" si="208">IF(L54="","",L54*$D54)</f>
        <v/>
      </c>
      <c r="L54" s="20"/>
      <c r="M54" s="27" t="str">
        <f t="shared" ref="M54" si="209">IF(N54="","",N54*$D54)</f>
        <v/>
      </c>
      <c r="N54" s="20"/>
    </row>
    <row r="55" spans="1:14" s="23" customFormat="1" ht="21.75" customHeight="1" x14ac:dyDescent="0.25">
      <c r="A55" s="24">
        <f t="shared" si="185"/>
        <v>9</v>
      </c>
      <c r="B55" s="31"/>
      <c r="C55" s="32" t="s">
        <v>42</v>
      </c>
      <c r="D55" s="33">
        <v>0.5</v>
      </c>
      <c r="E55" s="27" t="str">
        <f t="shared" si="24"/>
        <v/>
      </c>
      <c r="F55" s="20"/>
      <c r="G55" s="27" t="str">
        <f t="shared" ref="G55" si="210">IF(H55="","",H55*$D55)</f>
        <v/>
      </c>
      <c r="H55" s="20"/>
      <c r="I55" s="27" t="str">
        <f t="shared" ref="I55" si="211">IF(J55="","",J55*$D55)</f>
        <v/>
      </c>
      <c r="J55" s="20"/>
      <c r="K55" s="27" t="str">
        <f t="shared" ref="K55" si="212">IF(L55="","",L55*$D55)</f>
        <v/>
      </c>
      <c r="L55" s="20"/>
      <c r="M55" s="27" t="str">
        <f t="shared" ref="M55" si="213">IF(N55="","",N55*$D55)</f>
        <v/>
      </c>
      <c r="N55" s="20"/>
    </row>
    <row r="56" spans="1:14" s="23" customFormat="1" ht="21.75" customHeight="1" x14ac:dyDescent="0.25">
      <c r="A56" s="24">
        <f t="shared" si="185"/>
        <v>10</v>
      </c>
      <c r="B56" s="31"/>
      <c r="C56" s="32" t="s">
        <v>43</v>
      </c>
      <c r="D56" s="33">
        <v>0.5</v>
      </c>
      <c r="E56" s="27" t="str">
        <f t="shared" si="24"/>
        <v/>
      </c>
      <c r="F56" s="20"/>
      <c r="G56" s="27" t="str">
        <f t="shared" ref="G56" si="214">IF(H56="","",H56*$D56)</f>
        <v/>
      </c>
      <c r="H56" s="20"/>
      <c r="I56" s="27" t="str">
        <f t="shared" ref="I56" si="215">IF(J56="","",J56*$D56)</f>
        <v/>
      </c>
      <c r="J56" s="20"/>
      <c r="K56" s="27" t="str">
        <f t="shared" ref="K56" si="216">IF(L56="","",L56*$D56)</f>
        <v/>
      </c>
      <c r="L56" s="20"/>
      <c r="M56" s="27" t="str">
        <f t="shared" ref="M56" si="217">IF(N56="","",N56*$D56)</f>
        <v/>
      </c>
      <c r="N56" s="20"/>
    </row>
    <row r="57" spans="1:14" s="23" customFormat="1" ht="21.75" customHeight="1" x14ac:dyDescent="0.25">
      <c r="A57" s="24">
        <f t="shared" si="185"/>
        <v>11</v>
      </c>
      <c r="B57" s="31"/>
      <c r="C57" s="32" t="s">
        <v>44</v>
      </c>
      <c r="D57" s="33">
        <v>0.5</v>
      </c>
      <c r="E57" s="27" t="str">
        <f t="shared" si="24"/>
        <v/>
      </c>
      <c r="F57" s="20"/>
      <c r="G57" s="27" t="str">
        <f t="shared" ref="G57" si="218">IF(H57="","",H57*$D57)</f>
        <v/>
      </c>
      <c r="H57" s="20"/>
      <c r="I57" s="27" t="str">
        <f t="shared" ref="I57" si="219">IF(J57="","",J57*$D57)</f>
        <v/>
      </c>
      <c r="J57" s="20"/>
      <c r="K57" s="27" t="str">
        <f t="shared" ref="K57" si="220">IF(L57="","",L57*$D57)</f>
        <v/>
      </c>
      <c r="L57" s="20"/>
      <c r="M57" s="27" t="str">
        <f t="shared" ref="M57" si="221">IF(N57="","",N57*$D57)</f>
        <v/>
      </c>
      <c r="N57" s="20"/>
    </row>
    <row r="58" spans="1:14" ht="21.75" customHeight="1" x14ac:dyDescent="0.25">
      <c r="A58" s="75" t="s">
        <v>49</v>
      </c>
      <c r="B58" s="78"/>
      <c r="C58" s="78"/>
      <c r="D58" s="36">
        <f t="shared" ref="D58:E58" si="222">SUM(D59:D61)</f>
        <v>1.5</v>
      </c>
      <c r="E58" s="36">
        <f t="shared" si="222"/>
        <v>0</v>
      </c>
      <c r="F58" s="44">
        <f>E58/$D58</f>
        <v>0</v>
      </c>
      <c r="G58" s="36">
        <f t="shared" ref="G58" si="223">SUM(G59:G61)</f>
        <v>0</v>
      </c>
      <c r="H58" s="44">
        <f>G58/$D58</f>
        <v>0</v>
      </c>
      <c r="I58" s="36">
        <f t="shared" ref="I58" si="224">SUM(I59:I61)</f>
        <v>0</v>
      </c>
      <c r="J58" s="44">
        <f>I58/$D58</f>
        <v>0</v>
      </c>
      <c r="K58" s="36">
        <f t="shared" ref="K58" si="225">SUM(K59:K61)</f>
        <v>0</v>
      </c>
      <c r="L58" s="44">
        <f>K58/$D58</f>
        <v>0</v>
      </c>
      <c r="M58" s="36">
        <f t="shared" ref="M58" si="226">SUM(M59:M61)</f>
        <v>0</v>
      </c>
      <c r="N58" s="44">
        <f>M58/$D58</f>
        <v>0</v>
      </c>
    </row>
    <row r="59" spans="1:14" s="23" customFormat="1" ht="21.75" customHeight="1" x14ac:dyDescent="0.25">
      <c r="A59" s="24">
        <v>1</v>
      </c>
      <c r="B59" s="34" t="s">
        <v>50</v>
      </c>
      <c r="C59" s="34"/>
      <c r="D59" s="25">
        <v>0.5</v>
      </c>
      <c r="E59" s="27" t="str">
        <f t="shared" si="24"/>
        <v/>
      </c>
      <c r="F59" s="20"/>
      <c r="G59" s="27" t="str">
        <f t="shared" ref="G59" si="227">IF(H59="","",H59*$D59)</f>
        <v/>
      </c>
      <c r="H59" s="20"/>
      <c r="I59" s="27" t="str">
        <f t="shared" ref="I59" si="228">IF(J59="","",J59*$D59)</f>
        <v/>
      </c>
      <c r="J59" s="20"/>
      <c r="K59" s="27" t="str">
        <f t="shared" ref="K59" si="229">IF(L59="","",L59*$D59)</f>
        <v/>
      </c>
      <c r="L59" s="20"/>
      <c r="M59" s="27" t="str">
        <f t="shared" ref="M59" si="230">IF(N59="","",N59*$D59)</f>
        <v/>
      </c>
      <c r="N59" s="20"/>
    </row>
    <row r="60" spans="1:14" s="23" customFormat="1" ht="21.75" customHeight="1" x14ac:dyDescent="0.25">
      <c r="A60" s="24">
        <f>A59+1</f>
        <v>2</v>
      </c>
      <c r="B60" s="34" t="s">
        <v>51</v>
      </c>
      <c r="C60" s="34"/>
      <c r="D60" s="25">
        <v>0.5</v>
      </c>
      <c r="E60" s="27" t="str">
        <f t="shared" si="24"/>
        <v/>
      </c>
      <c r="F60" s="20"/>
      <c r="G60" s="27" t="str">
        <f t="shared" ref="G60" si="231">IF(H60="","",H60*$D60)</f>
        <v/>
      </c>
      <c r="H60" s="20"/>
      <c r="I60" s="27" t="str">
        <f t="shared" ref="I60" si="232">IF(J60="","",J60*$D60)</f>
        <v/>
      </c>
      <c r="J60" s="20"/>
      <c r="K60" s="27" t="str">
        <f t="shared" ref="K60" si="233">IF(L60="","",L60*$D60)</f>
        <v/>
      </c>
      <c r="L60" s="20"/>
      <c r="M60" s="27" t="str">
        <f t="shared" ref="M60" si="234">IF(N60="","",N60*$D60)</f>
        <v/>
      </c>
      <c r="N60" s="20"/>
    </row>
    <row r="61" spans="1:14" s="23" customFormat="1" ht="21.75" customHeight="1" x14ac:dyDescent="0.25">
      <c r="A61" s="24">
        <f>A60+1</f>
        <v>3</v>
      </c>
      <c r="B61" s="34" t="s">
        <v>52</v>
      </c>
      <c r="C61" s="34"/>
      <c r="D61" s="25">
        <v>0.5</v>
      </c>
      <c r="E61" s="27" t="str">
        <f t="shared" si="24"/>
        <v/>
      </c>
      <c r="F61" s="20"/>
      <c r="G61" s="27" t="str">
        <f t="shared" ref="G61" si="235">IF(H61="","",H61*$D61)</f>
        <v/>
      </c>
      <c r="H61" s="20"/>
      <c r="I61" s="27" t="str">
        <f t="shared" ref="I61" si="236">IF(J61="","",J61*$D61)</f>
        <v/>
      </c>
      <c r="J61" s="20"/>
      <c r="K61" s="27" t="str">
        <f t="shared" ref="K61" si="237">IF(L61="","",L61*$D61)</f>
        <v/>
      </c>
      <c r="L61" s="20"/>
      <c r="M61" s="27" t="str">
        <f t="shared" ref="M61" si="238">IF(N61="","",N61*$D61)</f>
        <v/>
      </c>
      <c r="N61" s="20"/>
    </row>
    <row r="62" spans="1:14" ht="21.75" customHeight="1" x14ac:dyDescent="0.25">
      <c r="A62" s="75" t="s">
        <v>55</v>
      </c>
      <c r="B62" s="75"/>
      <c r="C62" s="75"/>
      <c r="D62" s="36">
        <f t="shared" ref="D62:E62" si="239">SUM(D63:D64)</f>
        <v>1</v>
      </c>
      <c r="E62" s="36">
        <f t="shared" si="239"/>
        <v>0</v>
      </c>
      <c r="F62" s="44">
        <f>E62/$D62</f>
        <v>0</v>
      </c>
      <c r="G62" s="36">
        <f t="shared" ref="G62" si="240">SUM(G63:G64)</f>
        <v>0</v>
      </c>
      <c r="H62" s="44">
        <f>G62/$D62</f>
        <v>0</v>
      </c>
      <c r="I62" s="36">
        <f t="shared" ref="I62" si="241">SUM(I63:I64)</f>
        <v>0</v>
      </c>
      <c r="J62" s="44">
        <f>I62/$D62</f>
        <v>0</v>
      </c>
      <c r="K62" s="36">
        <f t="shared" ref="K62" si="242">SUM(K63:K64)</f>
        <v>0</v>
      </c>
      <c r="L62" s="44">
        <f>K62/$D62</f>
        <v>0</v>
      </c>
      <c r="M62" s="36">
        <f t="shared" ref="M62" si="243">SUM(M63:M64)</f>
        <v>0</v>
      </c>
      <c r="N62" s="44">
        <f>M62/$D62</f>
        <v>0</v>
      </c>
    </row>
    <row r="63" spans="1:14" s="23" customFormat="1" ht="21.75" customHeight="1" x14ac:dyDescent="0.25">
      <c r="A63" s="24">
        <v>1</v>
      </c>
      <c r="B63" s="34" t="s">
        <v>54</v>
      </c>
      <c r="C63" s="34"/>
      <c r="D63" s="25">
        <v>0.5</v>
      </c>
      <c r="E63" s="27" t="str">
        <f t="shared" si="24"/>
        <v/>
      </c>
      <c r="F63" s="20"/>
      <c r="G63" s="27" t="str">
        <f t="shared" ref="G63" si="244">IF(H63="","",H63*$D63)</f>
        <v/>
      </c>
      <c r="H63" s="20"/>
      <c r="I63" s="27" t="str">
        <f t="shared" ref="I63" si="245">IF(J63="","",J63*$D63)</f>
        <v/>
      </c>
      <c r="J63" s="20"/>
      <c r="K63" s="27" t="str">
        <f t="shared" ref="K63" si="246">IF(L63="","",L63*$D63)</f>
        <v/>
      </c>
      <c r="L63" s="20"/>
      <c r="M63" s="27" t="str">
        <f t="shared" ref="M63" si="247">IF(N63="","",N63*$D63)</f>
        <v/>
      </c>
      <c r="N63" s="20"/>
    </row>
    <row r="64" spans="1:14" s="23" customFormat="1" ht="21.75" customHeight="1" x14ac:dyDescent="0.25">
      <c r="A64" s="24">
        <f>A63+1</f>
        <v>2</v>
      </c>
      <c r="B64" s="34" t="s">
        <v>53</v>
      </c>
      <c r="C64" s="34"/>
      <c r="D64" s="25">
        <v>0.5</v>
      </c>
      <c r="E64" s="27" t="str">
        <f t="shared" si="24"/>
        <v/>
      </c>
      <c r="F64" s="20"/>
      <c r="G64" s="27" t="str">
        <f t="shared" ref="G64" si="248">IF(H64="","",H64*$D64)</f>
        <v/>
      </c>
      <c r="H64" s="20"/>
      <c r="I64" s="27" t="str">
        <f t="shared" ref="I64" si="249">IF(J64="","",J64*$D64)</f>
        <v/>
      </c>
      <c r="J64" s="20"/>
      <c r="K64" s="27" t="str">
        <f t="shared" ref="K64" si="250">IF(L64="","",L64*$D64)</f>
        <v/>
      </c>
      <c r="L64" s="20"/>
      <c r="M64" s="27" t="str">
        <f t="shared" ref="M64" si="251">IF(N64="","",N64*$D64)</f>
        <v/>
      </c>
      <c r="N64" s="20"/>
    </row>
    <row r="65" spans="1:14" ht="21.75" customHeight="1" x14ac:dyDescent="0.25">
      <c r="A65" s="75" t="s">
        <v>56</v>
      </c>
      <c r="B65" s="75"/>
      <c r="C65" s="75"/>
      <c r="D65" s="36">
        <f t="shared" ref="D65:E65" si="252">SUM(D66:D67)</f>
        <v>2</v>
      </c>
      <c r="E65" s="36">
        <f t="shared" si="252"/>
        <v>0</v>
      </c>
      <c r="F65" s="44">
        <f>E65/$D65</f>
        <v>0</v>
      </c>
      <c r="G65" s="36">
        <f t="shared" ref="G65" si="253">SUM(G66:G67)</f>
        <v>0</v>
      </c>
      <c r="H65" s="44">
        <f>G65/$D65</f>
        <v>0</v>
      </c>
      <c r="I65" s="36">
        <f t="shared" ref="I65" si="254">SUM(I66:I67)</f>
        <v>0</v>
      </c>
      <c r="J65" s="44">
        <f>I65/$D65</f>
        <v>0</v>
      </c>
      <c r="K65" s="36">
        <f t="shared" ref="K65" si="255">SUM(K66:K67)</f>
        <v>0</v>
      </c>
      <c r="L65" s="44">
        <f>K65/$D65</f>
        <v>0</v>
      </c>
      <c r="M65" s="36">
        <f t="shared" ref="M65" si="256">SUM(M66:M67)</f>
        <v>0</v>
      </c>
      <c r="N65" s="44">
        <f>M65/$D65</f>
        <v>0</v>
      </c>
    </row>
    <row r="66" spans="1:14" s="23" customFormat="1" ht="21.75" customHeight="1" x14ac:dyDescent="0.25">
      <c r="A66" s="24">
        <v>1</v>
      </c>
      <c r="B66" s="34" t="s">
        <v>57</v>
      </c>
      <c r="C66" s="34"/>
      <c r="D66" s="25">
        <v>1</v>
      </c>
      <c r="E66" s="27" t="str">
        <f t="shared" si="24"/>
        <v/>
      </c>
      <c r="F66" s="20"/>
      <c r="G66" s="27" t="str">
        <f t="shared" ref="G66" si="257">IF(H66="","",H66*$D66)</f>
        <v/>
      </c>
      <c r="H66" s="20"/>
      <c r="I66" s="27" t="str">
        <f t="shared" ref="I66" si="258">IF(J66="","",J66*$D66)</f>
        <v/>
      </c>
      <c r="J66" s="20"/>
      <c r="K66" s="27" t="str">
        <f t="shared" ref="K66" si="259">IF(L66="","",L66*$D66)</f>
        <v/>
      </c>
      <c r="L66" s="20"/>
      <c r="M66" s="27" t="str">
        <f t="shared" ref="M66" si="260">IF(N66="","",N66*$D66)</f>
        <v/>
      </c>
      <c r="N66" s="20"/>
    </row>
    <row r="67" spans="1:14" s="23" customFormat="1" ht="21.75" customHeight="1" x14ac:dyDescent="0.25">
      <c r="A67" s="24">
        <f>A66+1</f>
        <v>2</v>
      </c>
      <c r="B67" s="34" t="s">
        <v>58</v>
      </c>
      <c r="C67" s="34"/>
      <c r="D67" s="25">
        <v>1</v>
      </c>
      <c r="E67" s="27" t="str">
        <f t="shared" si="24"/>
        <v/>
      </c>
      <c r="F67" s="20"/>
      <c r="G67" s="27" t="str">
        <f t="shared" ref="G67" si="261">IF(H67="","",H67*$D67)</f>
        <v/>
      </c>
      <c r="H67" s="20"/>
      <c r="I67" s="27" t="str">
        <f t="shared" ref="I67" si="262">IF(J67="","",J67*$D67)</f>
        <v/>
      </c>
      <c r="J67" s="20"/>
      <c r="K67" s="27" t="str">
        <f t="shared" ref="K67" si="263">IF(L67="","",L67*$D67)</f>
        <v/>
      </c>
      <c r="L67" s="20"/>
      <c r="M67" s="27" t="str">
        <f t="shared" ref="M67" si="264">IF(N67="","",N67*$D67)</f>
        <v/>
      </c>
      <c r="N67" s="20"/>
    </row>
    <row r="68" spans="1:14" ht="21.75" customHeight="1" x14ac:dyDescent="0.25">
      <c r="A68" s="76" t="s">
        <v>59</v>
      </c>
      <c r="B68" s="75"/>
      <c r="C68" s="75"/>
      <c r="D68" s="36">
        <f t="shared" ref="D68" si="265">D69</f>
        <v>0.5</v>
      </c>
      <c r="E68" s="36">
        <f>SUM(E69:E69)</f>
        <v>0</v>
      </c>
      <c r="F68" s="44">
        <f>E68/$D68</f>
        <v>0</v>
      </c>
      <c r="G68" s="36">
        <f>SUM(G69:G69)</f>
        <v>0</v>
      </c>
      <c r="H68" s="44">
        <f>G68/$D68</f>
        <v>0</v>
      </c>
      <c r="I68" s="36">
        <f>SUM(I69:I69)</f>
        <v>0</v>
      </c>
      <c r="J68" s="44">
        <f>I68/$D68</f>
        <v>0</v>
      </c>
      <c r="K68" s="36">
        <f>SUM(K69:K69)</f>
        <v>0</v>
      </c>
      <c r="L68" s="44">
        <f>K68/$D68</f>
        <v>0</v>
      </c>
      <c r="M68" s="36">
        <f>SUM(M69:M69)</f>
        <v>0</v>
      </c>
      <c r="N68" s="44">
        <f>M68/$D68</f>
        <v>0</v>
      </c>
    </row>
    <row r="69" spans="1:14" s="23" customFormat="1" ht="21.75" customHeight="1" x14ac:dyDescent="0.25">
      <c r="A69" s="24">
        <v>1</v>
      </c>
      <c r="B69" s="34" t="s">
        <v>60</v>
      </c>
      <c r="C69" s="34"/>
      <c r="D69" s="25">
        <v>0.5</v>
      </c>
      <c r="E69" s="27" t="str">
        <f t="shared" si="24"/>
        <v/>
      </c>
      <c r="F69" s="20"/>
      <c r="G69" s="27" t="str">
        <f t="shared" ref="G69" si="266">IF(H69="","",H69*$D69)</f>
        <v/>
      </c>
      <c r="H69" s="20"/>
      <c r="I69" s="27" t="str">
        <f t="shared" ref="I69" si="267">IF(J69="","",J69*$D69)</f>
        <v/>
      </c>
      <c r="J69" s="20"/>
      <c r="K69" s="27" t="str">
        <f t="shared" ref="K69" si="268">IF(L69="","",L69*$D69)</f>
        <v/>
      </c>
      <c r="L69" s="20"/>
      <c r="M69" s="27" t="str">
        <f t="shared" ref="M69" si="269">IF(N69="","",N69*$D69)</f>
        <v/>
      </c>
      <c r="N69" s="20"/>
    </row>
  </sheetData>
  <sheetProtection password="C65C" sheet="1" objects="1" scenarios="1"/>
  <mergeCells count="58">
    <mergeCell ref="A6:C6"/>
    <mergeCell ref="A10:C10"/>
    <mergeCell ref="A19:C19"/>
    <mergeCell ref="A22:C22"/>
    <mergeCell ref="A42:C42"/>
    <mergeCell ref="B26:C26"/>
    <mergeCell ref="B27:C27"/>
    <mergeCell ref="B28:C28"/>
    <mergeCell ref="B36:C36"/>
    <mergeCell ref="B37:C37"/>
    <mergeCell ref="B38:C38"/>
    <mergeCell ref="B39:C39"/>
    <mergeCell ref="B29:C29"/>
    <mergeCell ref="B30:C30"/>
    <mergeCell ref="B31:C31"/>
    <mergeCell ref="B32:C32"/>
    <mergeCell ref="B18:C18"/>
    <mergeCell ref="B20:C20"/>
    <mergeCell ref="B23:C23"/>
    <mergeCell ref="B24:C24"/>
    <mergeCell ref="B25:C25"/>
    <mergeCell ref="B13:C13"/>
    <mergeCell ref="B14:C14"/>
    <mergeCell ref="B15:C15"/>
    <mergeCell ref="B16:C16"/>
    <mergeCell ref="B17:C17"/>
    <mergeCell ref="B7:C7"/>
    <mergeCell ref="B8:C8"/>
    <mergeCell ref="B9:C9"/>
    <mergeCell ref="B11:C11"/>
    <mergeCell ref="B12:C12"/>
    <mergeCell ref="B34:C34"/>
    <mergeCell ref="A33:C33"/>
    <mergeCell ref="A58:C58"/>
    <mergeCell ref="A62:C62"/>
    <mergeCell ref="B21:C21"/>
    <mergeCell ref="B40:C40"/>
    <mergeCell ref="B41:C41"/>
    <mergeCell ref="B43:C43"/>
    <mergeCell ref="B44:C44"/>
    <mergeCell ref="B45:C45"/>
    <mergeCell ref="B35:C35"/>
    <mergeCell ref="A46:C46"/>
    <mergeCell ref="A65:C65"/>
    <mergeCell ref="A68:C68"/>
    <mergeCell ref="B47:C47"/>
    <mergeCell ref="B48:C48"/>
    <mergeCell ref="B49:C49"/>
    <mergeCell ref="B50:C50"/>
    <mergeCell ref="B51:C51"/>
    <mergeCell ref="I3:J3"/>
    <mergeCell ref="K3:L3"/>
    <mergeCell ref="M3:N3"/>
    <mergeCell ref="A5:C5"/>
    <mergeCell ref="E3:F3"/>
    <mergeCell ref="D3:D4"/>
    <mergeCell ref="A3:C4"/>
    <mergeCell ref="G3:H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1"/>
  <ignoredErrors>
    <ignoredError sqref="E68:F68 E65:F65 E62:F62 E58:F58 E46:F46 E42:F42 E33:F33 E22:F22 E19:F19 E10:F10 F6 G6:H68 G5 I5 I6:I68 J6:J68 K10:K68 K5:K6 M5 M6:M68 L6 L7:L68" formula="1"/>
    <ignoredError sqref="F5 H5 J5 N5 L5" formula="1" unlockedFormula="1"/>
    <ignoredError sqref="A8:C11 D19 A20:C67 B19:C19 A13:C18 A12 C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workbookViewId="0">
      <selection activeCell="B8" sqref="B8"/>
    </sheetView>
  </sheetViews>
  <sheetFormatPr baseColWidth="10" defaultRowHeight="15" x14ac:dyDescent="0.25"/>
  <cols>
    <col min="1" max="1" width="5.140625" style="22" customWidth="1"/>
    <col min="2" max="2" width="58.7109375" style="22" customWidth="1"/>
    <col min="3" max="3" width="10" style="22" bestFit="1" customWidth="1"/>
    <col min="4" max="13" width="10" style="22" customWidth="1"/>
    <col min="14" max="16384" width="11.42578125" style="22"/>
  </cols>
  <sheetData>
    <row r="1" spans="1:13" ht="21" x14ac:dyDescent="0.25">
      <c r="A1" s="21" t="s">
        <v>65</v>
      </c>
    </row>
    <row r="3" spans="1:13" ht="15.75" customHeight="1" x14ac:dyDescent="0.25">
      <c r="A3" s="67" t="s">
        <v>75</v>
      </c>
      <c r="B3" s="68"/>
      <c r="C3" s="80" t="s">
        <v>61</v>
      </c>
      <c r="D3" s="63" t="s">
        <v>62</v>
      </c>
      <c r="E3" s="64"/>
      <c r="F3" s="73" t="s">
        <v>71</v>
      </c>
      <c r="G3" s="74"/>
      <c r="H3" s="54" t="s">
        <v>72</v>
      </c>
      <c r="I3" s="55"/>
      <c r="J3" s="56" t="s">
        <v>73</v>
      </c>
      <c r="K3" s="57"/>
      <c r="L3" s="58" t="s">
        <v>74</v>
      </c>
      <c r="M3" s="59"/>
    </row>
    <row r="4" spans="1:13" ht="24.75" customHeight="1" x14ac:dyDescent="0.25">
      <c r="A4" s="70"/>
      <c r="B4" s="71"/>
      <c r="C4" s="66"/>
      <c r="D4" s="39" t="s">
        <v>70</v>
      </c>
      <c r="E4" s="38" t="s">
        <v>63</v>
      </c>
      <c r="F4" s="42" t="s">
        <v>70</v>
      </c>
      <c r="G4" s="45" t="s">
        <v>63</v>
      </c>
      <c r="H4" s="47" t="s">
        <v>70</v>
      </c>
      <c r="I4" s="48" t="s">
        <v>63</v>
      </c>
      <c r="J4" s="41" t="s">
        <v>70</v>
      </c>
      <c r="K4" s="46" t="s">
        <v>63</v>
      </c>
      <c r="L4" s="52" t="s">
        <v>70</v>
      </c>
      <c r="M4" s="53" t="s">
        <v>63</v>
      </c>
    </row>
    <row r="5" spans="1:13" s="23" customFormat="1" ht="24.75" customHeight="1" x14ac:dyDescent="0.25">
      <c r="A5" s="60" t="s">
        <v>85</v>
      </c>
      <c r="B5" s="61"/>
      <c r="C5" s="26">
        <f>SUM(C6:C8)</f>
        <v>30</v>
      </c>
      <c r="D5" s="35">
        <f>SUM(D6:D8)</f>
        <v>0</v>
      </c>
      <c r="E5" s="49">
        <f>D5/$C$5</f>
        <v>0</v>
      </c>
      <c r="F5" s="35">
        <f>SUM(F6:F8)</f>
        <v>0</v>
      </c>
      <c r="G5" s="49">
        <f>F5/$C$5</f>
        <v>0</v>
      </c>
      <c r="H5" s="35">
        <f>SUM(H6:H8)</f>
        <v>0</v>
      </c>
      <c r="I5" s="49">
        <f>H5/$C$5</f>
        <v>0</v>
      </c>
      <c r="J5" s="35">
        <f>SUM(J6:J8)</f>
        <v>0</v>
      </c>
      <c r="K5" s="49">
        <f>J5/$C$5</f>
        <v>0</v>
      </c>
      <c r="L5" s="35">
        <f>SUM(L6:L8)</f>
        <v>0</v>
      </c>
      <c r="M5" s="49">
        <f>L5/$C$5</f>
        <v>0</v>
      </c>
    </row>
    <row r="6" spans="1:13" ht="24" customHeight="1" x14ac:dyDescent="0.25">
      <c r="A6" s="24">
        <v>1</v>
      </c>
      <c r="B6" s="37" t="s">
        <v>87</v>
      </c>
      <c r="C6" s="25">
        <v>10</v>
      </c>
      <c r="D6" s="27" t="str">
        <f>IF(E6="","",E6*$C6)</f>
        <v/>
      </c>
      <c r="E6" s="20"/>
      <c r="F6" s="27" t="str">
        <f>IF(G6="","",G6*$C6)</f>
        <v/>
      </c>
      <c r="G6" s="20"/>
      <c r="H6" s="27" t="str">
        <f>IF(I6="","",I6*$C6)</f>
        <v/>
      </c>
      <c r="I6" s="20"/>
      <c r="J6" s="27" t="str">
        <f>IF(K6="","",K6*$C6)</f>
        <v/>
      </c>
      <c r="K6" s="20"/>
      <c r="L6" s="27" t="str">
        <f>IF(M6="","",M6*$C6)</f>
        <v/>
      </c>
      <c r="M6" s="20"/>
    </row>
    <row r="7" spans="1:13" ht="24" customHeight="1" x14ac:dyDescent="0.25">
      <c r="A7" s="24">
        <f>A6+1</f>
        <v>2</v>
      </c>
      <c r="B7" s="37" t="s">
        <v>88</v>
      </c>
      <c r="C7" s="25">
        <v>10</v>
      </c>
      <c r="D7" s="27" t="str">
        <f>IF(E7="","",E7*$C7)</f>
        <v/>
      </c>
      <c r="E7" s="20"/>
      <c r="F7" s="27" t="str">
        <f>IF(G7="","",G7*$C7)</f>
        <v/>
      </c>
      <c r="G7" s="20"/>
      <c r="H7" s="27" t="str">
        <f>IF(I7="","",I7*$C7)</f>
        <v/>
      </c>
      <c r="I7" s="20"/>
      <c r="J7" s="27" t="str">
        <f>IF(K7="","",K7*$C7)</f>
        <v/>
      </c>
      <c r="K7" s="20"/>
      <c r="L7" s="27" t="str">
        <f>IF(M7="","",M7*$C7)</f>
        <v/>
      </c>
      <c r="M7" s="20"/>
    </row>
    <row r="8" spans="1:13" ht="24" customHeight="1" x14ac:dyDescent="0.25">
      <c r="A8" s="24">
        <f>A7+1</f>
        <v>3</v>
      </c>
      <c r="B8" s="37" t="s">
        <v>89</v>
      </c>
      <c r="C8" s="25">
        <v>10</v>
      </c>
      <c r="D8" s="27" t="str">
        <f>IF(E8="","",E8*$C8)</f>
        <v/>
      </c>
      <c r="E8" s="20"/>
      <c r="F8" s="27" t="str">
        <f>IF(G8="","",G8*$C8)</f>
        <v/>
      </c>
      <c r="G8" s="20"/>
      <c r="H8" s="27" t="str">
        <f>IF(I8="","",I8*$C8)</f>
        <v/>
      </c>
      <c r="I8" s="20"/>
      <c r="J8" s="27" t="str">
        <f>IF(K8="","",K8*$C8)</f>
        <v/>
      </c>
      <c r="K8" s="20"/>
      <c r="L8" s="27" t="str">
        <f>IF(M8="","",M8*$C8)</f>
        <v/>
      </c>
      <c r="M8" s="20"/>
    </row>
  </sheetData>
  <sheetProtection password="C65C" sheet="1" objects="1" scenarios="1"/>
  <mergeCells count="8">
    <mergeCell ref="A5:B5"/>
    <mergeCell ref="J3:K3"/>
    <mergeCell ref="L3:M3"/>
    <mergeCell ref="A3:B4"/>
    <mergeCell ref="C3:C4"/>
    <mergeCell ref="D3:E3"/>
    <mergeCell ref="F3:G3"/>
    <mergeCell ref="H3:I3"/>
  </mergeCells>
  <pageMargins left="0.7" right="0.7" top="0.75" bottom="0.75" header="0.3" footer="0.3"/>
  <pageSetup paperSize="9" orientation="landscape" horizontalDpi="0" verticalDpi="0" r:id="rId1"/>
  <ignoredErrors>
    <ignoredError sqref="E5:K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workbookViewId="0">
      <selection activeCell="E18" sqref="E18"/>
    </sheetView>
  </sheetViews>
  <sheetFormatPr baseColWidth="10" defaultRowHeight="15" x14ac:dyDescent="0.25"/>
  <cols>
    <col min="1" max="1" width="5.140625" style="22" customWidth="1"/>
    <col min="2" max="2" width="58.7109375" style="22" customWidth="1"/>
    <col min="3" max="3" width="10" style="22" bestFit="1" customWidth="1"/>
    <col min="4" max="13" width="10" style="22" customWidth="1"/>
    <col min="14" max="16384" width="11.42578125" style="22"/>
  </cols>
  <sheetData>
    <row r="1" spans="1:13" ht="21" x14ac:dyDescent="0.25">
      <c r="A1" s="21" t="s">
        <v>65</v>
      </c>
    </row>
    <row r="3" spans="1:13" ht="15.75" customHeight="1" x14ac:dyDescent="0.25">
      <c r="A3" s="67" t="s">
        <v>78</v>
      </c>
      <c r="B3" s="68"/>
      <c r="C3" s="80" t="s">
        <v>61</v>
      </c>
      <c r="D3" s="63" t="s">
        <v>62</v>
      </c>
      <c r="E3" s="64"/>
      <c r="F3" s="73" t="s">
        <v>71</v>
      </c>
      <c r="G3" s="74"/>
      <c r="H3" s="54" t="s">
        <v>72</v>
      </c>
      <c r="I3" s="55"/>
      <c r="J3" s="56" t="s">
        <v>73</v>
      </c>
      <c r="K3" s="57"/>
      <c r="L3" s="58" t="s">
        <v>74</v>
      </c>
      <c r="M3" s="59"/>
    </row>
    <row r="4" spans="1:13" ht="24.75" customHeight="1" x14ac:dyDescent="0.25">
      <c r="A4" s="70"/>
      <c r="B4" s="71"/>
      <c r="C4" s="66"/>
      <c r="D4" s="39" t="s">
        <v>70</v>
      </c>
      <c r="E4" s="38" t="s">
        <v>63</v>
      </c>
      <c r="F4" s="42" t="s">
        <v>70</v>
      </c>
      <c r="G4" s="45" t="s">
        <v>63</v>
      </c>
      <c r="H4" s="47" t="s">
        <v>70</v>
      </c>
      <c r="I4" s="48" t="s">
        <v>63</v>
      </c>
      <c r="J4" s="41" t="s">
        <v>70</v>
      </c>
      <c r="K4" s="46" t="s">
        <v>63</v>
      </c>
      <c r="L4" s="52" t="s">
        <v>70</v>
      </c>
      <c r="M4" s="53" t="s">
        <v>63</v>
      </c>
    </row>
    <row r="5" spans="1:13" s="23" customFormat="1" ht="24.75" customHeight="1" x14ac:dyDescent="0.25">
      <c r="A5" s="60" t="s">
        <v>85</v>
      </c>
      <c r="B5" s="61"/>
      <c r="C5" s="26">
        <f>SUM(C6:C7)</f>
        <v>10</v>
      </c>
      <c r="D5" s="35">
        <f>SUM(D6:D7)</f>
        <v>0</v>
      </c>
      <c r="E5" s="49">
        <f>D5/$C$5</f>
        <v>0</v>
      </c>
      <c r="F5" s="35">
        <f>SUM(F6:F7)</f>
        <v>0</v>
      </c>
      <c r="G5" s="49">
        <f>F5/$C$5</f>
        <v>0</v>
      </c>
      <c r="H5" s="35">
        <f>SUM(H6:H7)</f>
        <v>0</v>
      </c>
      <c r="I5" s="49">
        <f>H5/$C$5</f>
        <v>0</v>
      </c>
      <c r="J5" s="35">
        <f>SUM(J6:J7)</f>
        <v>0</v>
      </c>
      <c r="K5" s="49">
        <f>J5/$C$5</f>
        <v>0</v>
      </c>
      <c r="L5" s="35">
        <f>SUM(L6:L7)</f>
        <v>0</v>
      </c>
      <c r="M5" s="49">
        <f>L5/$C$5</f>
        <v>0</v>
      </c>
    </row>
    <row r="6" spans="1:13" s="23" customFormat="1" ht="24" customHeight="1" x14ac:dyDescent="0.25">
      <c r="A6" s="24">
        <v>1</v>
      </c>
      <c r="B6" s="37" t="s">
        <v>92</v>
      </c>
      <c r="C6" s="25">
        <v>6</v>
      </c>
      <c r="D6" s="27" t="str">
        <f>IF(E6="","",E6*$C6)</f>
        <v/>
      </c>
      <c r="E6" s="20"/>
      <c r="F6" s="27" t="str">
        <f>IF(G6="","",G6*$C6)</f>
        <v/>
      </c>
      <c r="G6" s="20"/>
      <c r="H6" s="27" t="str">
        <f>IF(I6="","",I6*$C6)</f>
        <v/>
      </c>
      <c r="I6" s="20"/>
      <c r="J6" s="27" t="str">
        <f>IF(K6="","",K6*$C6)</f>
        <v/>
      </c>
      <c r="K6" s="20"/>
      <c r="L6" s="27" t="str">
        <f>IF(M6="","",M6*$C6)</f>
        <v/>
      </c>
      <c r="M6" s="20"/>
    </row>
    <row r="7" spans="1:13" s="23" customFormat="1" ht="24" customHeight="1" x14ac:dyDescent="0.25">
      <c r="A7" s="24">
        <f>A6+1</f>
        <v>2</v>
      </c>
      <c r="B7" s="37" t="s">
        <v>93</v>
      </c>
      <c r="C7" s="25">
        <v>4</v>
      </c>
      <c r="D7" s="27" t="str">
        <f>IF(E7="","",E7*$C7)</f>
        <v/>
      </c>
      <c r="E7" s="20"/>
      <c r="F7" s="27" t="str">
        <f>IF(G7="","",G7*$C7)</f>
        <v/>
      </c>
      <c r="G7" s="20"/>
      <c r="H7" s="27" t="str">
        <f>IF(I7="","",I7*$C7)</f>
        <v/>
      </c>
      <c r="I7" s="20"/>
      <c r="J7" s="27" t="str">
        <f>IF(K7="","",K7*$C7)</f>
        <v/>
      </c>
      <c r="K7" s="20"/>
      <c r="L7" s="27" t="str">
        <f>IF(M7="","",M7*$C7)</f>
        <v/>
      </c>
      <c r="M7" s="20"/>
    </row>
  </sheetData>
  <sheetProtection password="C65C" sheet="1" objects="1" scenarios="1"/>
  <mergeCells count="8">
    <mergeCell ref="J3:K3"/>
    <mergeCell ref="L3:M3"/>
    <mergeCell ref="A3:B4"/>
    <mergeCell ref="A5:B5"/>
    <mergeCell ref="C3:C4"/>
    <mergeCell ref="D3:E3"/>
    <mergeCell ref="F3:G3"/>
    <mergeCell ref="H3:I3"/>
  </mergeCells>
  <pageMargins left="0.7" right="0.7" top="0.75" bottom="0.75" header="0.3" footer="0.3"/>
  <pageSetup paperSize="9" orientation="landscape" horizontalDpi="0" verticalDpi="0" r:id="rId1"/>
  <ignoredErrors>
    <ignoredError sqref="A7" unlockedFormula="1"/>
    <ignoredError sqref="E5 G5:M5" formula="1" unlockedFormula="1"/>
    <ignoredError sqref="F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1" width="3.5703125" style="2" customWidth="1"/>
    <col min="2" max="2" width="65.85546875" style="2" customWidth="1"/>
    <col min="3" max="3" width="10" style="2" bestFit="1" customWidth="1"/>
    <col min="4" max="8" width="10.5703125" style="2" customWidth="1"/>
    <col min="9" max="16384" width="11.42578125" style="2"/>
  </cols>
  <sheetData>
    <row r="1" spans="1:8" ht="21" x14ac:dyDescent="0.25">
      <c r="A1" s="1" t="s">
        <v>65</v>
      </c>
      <c r="B1" s="1"/>
    </row>
    <row r="3" spans="1:8" ht="36.75" customHeight="1" x14ac:dyDescent="0.25">
      <c r="A3" s="9" t="s">
        <v>67</v>
      </c>
      <c r="B3" s="9"/>
      <c r="C3" s="4" t="s">
        <v>61</v>
      </c>
      <c r="D3" s="5" t="s">
        <v>79</v>
      </c>
      <c r="E3" s="6" t="s">
        <v>80</v>
      </c>
      <c r="F3" s="51" t="s">
        <v>81</v>
      </c>
      <c r="G3" s="7" t="s">
        <v>82</v>
      </c>
      <c r="H3" s="8" t="s">
        <v>83</v>
      </c>
    </row>
    <row r="4" spans="1:8" s="3" customFormat="1" ht="21" customHeight="1" x14ac:dyDescent="0.25">
      <c r="A4" s="86" t="s">
        <v>64</v>
      </c>
      <c r="B4" s="87"/>
      <c r="C4" s="16">
        <f>SUM(C5:C15)</f>
        <v>60</v>
      </c>
      <c r="D4" s="17">
        <f t="shared" ref="D4:H4" si="0">SUM(D5:D15)</f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s="3" customFormat="1" ht="21" customHeight="1" x14ac:dyDescent="0.25">
      <c r="A5" s="10"/>
      <c r="B5" s="3" t="str">
        <f>'Evaluacion Técnica'!A6</f>
        <v>A. Prepapar un diagnóstico</v>
      </c>
      <c r="C5" s="19">
        <f>'Evaluacion Técnica'!D6</f>
        <v>3</v>
      </c>
      <c r="D5" s="18">
        <f>'Evaluacion Técnica'!E6</f>
        <v>0</v>
      </c>
      <c r="E5" s="18">
        <f>'Evaluacion Técnica'!G6</f>
        <v>0</v>
      </c>
      <c r="F5" s="18">
        <f>'Evaluacion Técnica'!I6</f>
        <v>0</v>
      </c>
      <c r="G5" s="18">
        <f>'Evaluacion Técnica'!K6</f>
        <v>0</v>
      </c>
      <c r="H5" s="18">
        <f>'Evaluacion Técnica'!M6</f>
        <v>0</v>
      </c>
    </row>
    <row r="6" spans="1:8" s="3" customFormat="1" ht="21" customHeight="1" x14ac:dyDescent="0.25">
      <c r="A6" s="10"/>
      <c r="B6" s="3" t="str">
        <f>'Evaluacion Técnica'!A10</f>
        <v>B. Proponer un plan de comunicación pública anual</v>
      </c>
      <c r="C6" s="19">
        <f>'Evaluacion Técnica'!D10</f>
        <v>15</v>
      </c>
      <c r="D6" s="18">
        <f>'Evaluacion Técnica'!E10</f>
        <v>0</v>
      </c>
      <c r="E6" s="18">
        <f>'Evaluacion Técnica'!G10</f>
        <v>0</v>
      </c>
      <c r="F6" s="18">
        <f>'Evaluacion Técnica'!I10</f>
        <v>0</v>
      </c>
      <c r="G6" s="18">
        <f>'Evaluacion Técnica'!K10</f>
        <v>0</v>
      </c>
      <c r="H6" s="18">
        <f>'Evaluacion Técnica'!M10</f>
        <v>0</v>
      </c>
    </row>
    <row r="7" spans="1:8" s="3" customFormat="1" ht="21" customHeight="1" x14ac:dyDescent="0.25">
      <c r="A7" s="10"/>
      <c r="B7" s="3" t="str">
        <f>'Evaluacion Técnica'!A19</f>
        <v>C. Evaluar identidad gráfica del IRCCA, propuesta rebranding de ser necesaria</v>
      </c>
      <c r="C7" s="19">
        <f>'Evaluacion Técnica'!D19</f>
        <v>4</v>
      </c>
      <c r="D7" s="18">
        <f>'Evaluacion Técnica'!E19</f>
        <v>0</v>
      </c>
      <c r="E7" s="18">
        <f>'Evaluacion Técnica'!G19</f>
        <v>0</v>
      </c>
      <c r="F7" s="18">
        <f>'Evaluacion Técnica'!I19</f>
        <v>0</v>
      </c>
      <c r="G7" s="18">
        <f>'Evaluacion Técnica'!K19</f>
        <v>0</v>
      </c>
      <c r="H7" s="18">
        <f>'Evaluacion Técnica'!M19</f>
        <v>0</v>
      </c>
    </row>
    <row r="8" spans="1:8" s="3" customFormat="1" ht="21" customHeight="1" x14ac:dyDescent="0.25">
      <c r="A8" s="10"/>
      <c r="B8" s="3" t="str">
        <f>'Evaluacion Técnica'!A22</f>
        <v>D. Proponer, al menos, dos campañas publicitarias anuales</v>
      </c>
      <c r="C8" s="19">
        <f>'Evaluacion Técnica'!D22</f>
        <v>10</v>
      </c>
      <c r="D8" s="18">
        <f>'Evaluacion Técnica'!E22</f>
        <v>0</v>
      </c>
      <c r="E8" s="18">
        <f>'Evaluacion Técnica'!G22</f>
        <v>0</v>
      </c>
      <c r="F8" s="18">
        <f>'Evaluacion Técnica'!I22</f>
        <v>0</v>
      </c>
      <c r="G8" s="18">
        <f>'Evaluacion Técnica'!K22</f>
        <v>0</v>
      </c>
      <c r="H8" s="18">
        <f>'Evaluacion Técnica'!M22</f>
        <v>0</v>
      </c>
    </row>
    <row r="9" spans="1:8" s="3" customFormat="1" ht="21" customHeight="1" x14ac:dyDescent="0.25">
      <c r="A9" s="10"/>
      <c r="B9" s="3" t="str">
        <f>'Evaluacion Técnica'!A33</f>
        <v>E. Diseñar y redactar los materiales de las campañas sugeridas</v>
      </c>
      <c r="C9" s="19">
        <f>'Evaluacion Técnica'!D33</f>
        <v>7.5</v>
      </c>
      <c r="D9" s="18">
        <f>'Evaluacion Técnica'!E33</f>
        <v>0</v>
      </c>
      <c r="E9" s="18">
        <f>'Evaluacion Técnica'!G33</f>
        <v>0</v>
      </c>
      <c r="F9" s="18">
        <f>'Evaluacion Técnica'!I33</f>
        <v>0</v>
      </c>
      <c r="G9" s="18">
        <f>'Evaluacion Técnica'!K33</f>
        <v>0</v>
      </c>
      <c r="H9" s="18">
        <f>'Evaluacion Técnica'!M33</f>
        <v>0</v>
      </c>
    </row>
    <row r="10" spans="1:8" s="3" customFormat="1" ht="21" customHeight="1" x14ac:dyDescent="0.25">
      <c r="A10" s="10"/>
      <c r="B10" s="3" t="str">
        <f>'Evaluacion Técnica'!A42</f>
        <v>F. Coordinar, supervisar y controlar la calidad de la realización y producción</v>
      </c>
      <c r="C10" s="19">
        <f>'Evaluacion Técnica'!D42</f>
        <v>2.5</v>
      </c>
      <c r="D10" s="18">
        <f>'Evaluacion Técnica'!E42</f>
        <v>0</v>
      </c>
      <c r="E10" s="18">
        <f>'Evaluacion Técnica'!G42</f>
        <v>0</v>
      </c>
      <c r="F10" s="18">
        <f>'Evaluacion Técnica'!I42</f>
        <v>0</v>
      </c>
      <c r="G10" s="18">
        <f>'Evaluacion Técnica'!K42</f>
        <v>0</v>
      </c>
      <c r="H10" s="18">
        <f>'Evaluacion Técnica'!M42</f>
        <v>0</v>
      </c>
    </row>
    <row r="11" spans="1:8" s="3" customFormat="1" ht="21" customHeight="1" x14ac:dyDescent="0.25">
      <c r="A11" s="10"/>
      <c r="B11" s="3" t="str">
        <f>'Evaluacion Técnica'!A46</f>
        <v>G. Diseñar y proponer un plan de medios</v>
      </c>
      <c r="C11" s="19">
        <f>'Evaluacion Técnica'!D46</f>
        <v>13</v>
      </c>
      <c r="D11" s="18">
        <f>'Evaluacion Técnica'!E46</f>
        <v>0</v>
      </c>
      <c r="E11" s="18">
        <f>'Evaluacion Técnica'!G46</f>
        <v>0</v>
      </c>
      <c r="F11" s="18">
        <f>'Evaluacion Técnica'!I46</f>
        <v>0</v>
      </c>
      <c r="G11" s="18">
        <f>'Evaluacion Técnica'!K46</f>
        <v>0</v>
      </c>
      <c r="H11" s="18">
        <f>'Evaluacion Técnica'!M46</f>
        <v>0</v>
      </c>
    </row>
    <row r="12" spans="1:8" s="3" customFormat="1" ht="21" customHeight="1" x14ac:dyDescent="0.25">
      <c r="A12" s="10"/>
      <c r="B12" s="3" t="str">
        <f>'Evaluacion Técnica'!A58</f>
        <v xml:space="preserve">H. Efectuar un seguimiento de las acciones publicitarias </v>
      </c>
      <c r="C12" s="19">
        <f>'Evaluacion Técnica'!D58</f>
        <v>1.5</v>
      </c>
      <c r="D12" s="18">
        <f>'Evaluacion Técnica'!E58</f>
        <v>0</v>
      </c>
      <c r="E12" s="18">
        <f>'Evaluacion Técnica'!G58</f>
        <v>0</v>
      </c>
      <c r="F12" s="18">
        <f>'Evaluacion Técnica'!I58</f>
        <v>0</v>
      </c>
      <c r="G12" s="18">
        <f>'Evaluacion Técnica'!K58</f>
        <v>0</v>
      </c>
      <c r="H12" s="18">
        <f>'Evaluacion Técnica'!M58</f>
        <v>0</v>
      </c>
    </row>
    <row r="13" spans="1:8" s="3" customFormat="1" ht="21" customHeight="1" x14ac:dyDescent="0.25">
      <c r="A13" s="10"/>
      <c r="B13" s="3" t="str">
        <f>'Evaluacion Técnica'!A62</f>
        <v xml:space="preserve">I. Mantener con el IRCCA reuniones periódicas de seguimiento y puesta a punto </v>
      </c>
      <c r="C13" s="19">
        <f>'Evaluacion Técnica'!D62</f>
        <v>1</v>
      </c>
      <c r="D13" s="18">
        <f>'Evaluacion Técnica'!E62</f>
        <v>0</v>
      </c>
      <c r="E13" s="18">
        <f>'Evaluacion Técnica'!G62</f>
        <v>0</v>
      </c>
      <c r="F13" s="18">
        <f>'Evaluacion Técnica'!I62</f>
        <v>0</v>
      </c>
      <c r="G13" s="18">
        <f>'Evaluacion Técnica'!K62</f>
        <v>0</v>
      </c>
      <c r="H13" s="18">
        <f>'Evaluacion Técnica'!M62</f>
        <v>0</v>
      </c>
    </row>
    <row r="14" spans="1:8" s="3" customFormat="1" ht="21" customHeight="1" x14ac:dyDescent="0.25">
      <c r="A14" s="10"/>
      <c r="B14" s="3" t="str">
        <f>'Evaluacion Técnica'!A65</f>
        <v>J. Sugerir acciones y posibles cambios en los sitios web del IRCCA</v>
      </c>
      <c r="C14" s="19">
        <f>'Evaluacion Técnica'!D65</f>
        <v>2</v>
      </c>
      <c r="D14" s="18">
        <f>'Evaluacion Técnica'!E65</f>
        <v>0</v>
      </c>
      <c r="E14" s="18">
        <f>'Evaluacion Técnica'!G65</f>
        <v>0</v>
      </c>
      <c r="F14" s="18">
        <f>'Evaluacion Técnica'!I65</f>
        <v>0</v>
      </c>
      <c r="G14" s="18">
        <f>'Evaluacion Técnica'!K65</f>
        <v>0</v>
      </c>
      <c r="H14" s="18">
        <f>'Evaluacion Técnica'!M65</f>
        <v>0</v>
      </c>
    </row>
    <row r="15" spans="1:8" s="3" customFormat="1" ht="21" customHeight="1" x14ac:dyDescent="0.25">
      <c r="A15" s="10"/>
      <c r="B15" s="3" t="str">
        <f>'Evaluacion Técnica'!A68</f>
        <v>K. Proporcionar los asesoramientos que les sean requeridos por el IRCCA</v>
      </c>
      <c r="C15" s="19">
        <f>'Evaluacion Técnica'!D68</f>
        <v>0.5</v>
      </c>
      <c r="D15" s="18">
        <f>'Evaluacion Técnica'!E68</f>
        <v>0</v>
      </c>
      <c r="E15" s="18">
        <f>'Evaluacion Técnica'!G68</f>
        <v>0</v>
      </c>
      <c r="F15" s="18">
        <f>'Evaluacion Técnica'!I68</f>
        <v>0</v>
      </c>
      <c r="G15" s="18">
        <f>'Evaluacion Técnica'!K68</f>
        <v>0</v>
      </c>
      <c r="H15" s="18">
        <f>'Evaluacion Técnica'!M68</f>
        <v>0</v>
      </c>
    </row>
    <row r="16" spans="1:8" s="3" customFormat="1" ht="21" customHeight="1" x14ac:dyDescent="0.25">
      <c r="A16" s="82" t="s">
        <v>68</v>
      </c>
      <c r="B16" s="83"/>
      <c r="C16" s="16">
        <f>SUM(C17:C19)</f>
        <v>30</v>
      </c>
      <c r="D16" s="17">
        <f t="shared" ref="D16:H16" si="1">SUM(D17:D19)</f>
        <v>0</v>
      </c>
      <c r="E16" s="17">
        <f t="shared" si="1"/>
        <v>0</v>
      </c>
      <c r="F16" s="17">
        <f t="shared" si="1"/>
        <v>0</v>
      </c>
      <c r="G16" s="17">
        <f t="shared" si="1"/>
        <v>0</v>
      </c>
      <c r="H16" s="17">
        <f t="shared" si="1"/>
        <v>0</v>
      </c>
    </row>
    <row r="17" spans="1:8" s="3" customFormat="1" ht="21" customHeight="1" x14ac:dyDescent="0.25">
      <c r="A17" s="11"/>
      <c r="B17" s="3" t="str">
        <f>'Evaluacion Económica'!B6:B6</f>
        <v>Campaña 1</v>
      </c>
      <c r="C17" s="19">
        <f>'Evaluacion Económica'!C6</f>
        <v>10</v>
      </c>
      <c r="D17" s="18" t="str">
        <f>'Evaluacion Económica'!D6</f>
        <v/>
      </c>
      <c r="E17" s="18" t="str">
        <f>'Evaluacion Económica'!F6</f>
        <v/>
      </c>
      <c r="F17" s="18" t="str">
        <f>'Evaluacion Económica'!H6</f>
        <v/>
      </c>
      <c r="G17" s="18" t="str">
        <f>'Evaluacion Económica'!J6</f>
        <v/>
      </c>
      <c r="H17" s="18" t="str">
        <f>'Evaluacion Económica'!L6</f>
        <v/>
      </c>
    </row>
    <row r="18" spans="1:8" s="3" customFormat="1" ht="21" customHeight="1" x14ac:dyDescent="0.25">
      <c r="A18" s="13"/>
      <c r="B18" s="3" t="str">
        <f>'Evaluacion Económica'!B7:B7</f>
        <v>Campaña 2</v>
      </c>
      <c r="C18" s="19">
        <f>'Evaluacion Económica'!C7</f>
        <v>10</v>
      </c>
      <c r="D18" s="18" t="str">
        <f>'Evaluacion Económica'!D7</f>
        <v/>
      </c>
      <c r="E18" s="18" t="str">
        <f>'Evaluacion Económica'!F7</f>
        <v/>
      </c>
      <c r="F18" s="18" t="str">
        <f>'Evaluacion Económica'!H7</f>
        <v/>
      </c>
      <c r="G18" s="18" t="str">
        <f>'Evaluacion Económica'!J7</f>
        <v/>
      </c>
      <c r="H18" s="18" t="str">
        <f>'Evaluacion Económica'!L7</f>
        <v/>
      </c>
    </row>
    <row r="19" spans="1:8" s="3" customFormat="1" ht="21" customHeight="1" x14ac:dyDescent="0.25">
      <c r="A19" s="12"/>
      <c r="B19" s="3" t="str">
        <f>'Evaluacion Económica'!B8:B8</f>
        <v>Fee Mensual</v>
      </c>
      <c r="C19" s="19">
        <f>'Evaluacion Económica'!C8</f>
        <v>10</v>
      </c>
      <c r="D19" s="18" t="str">
        <f>'Evaluacion Económica'!D8</f>
        <v/>
      </c>
      <c r="E19" s="18" t="str">
        <f>'Evaluacion Económica'!F8</f>
        <v/>
      </c>
      <c r="F19" s="18" t="str">
        <f>'Evaluacion Económica'!H8</f>
        <v/>
      </c>
      <c r="G19" s="18" t="str">
        <f>'Evaluacion Económica'!J8</f>
        <v/>
      </c>
      <c r="H19" s="18" t="str">
        <f>'Evaluacion Económica'!L8</f>
        <v/>
      </c>
    </row>
    <row r="20" spans="1:8" s="3" customFormat="1" ht="21" customHeight="1" x14ac:dyDescent="0.25">
      <c r="A20" s="82" t="s">
        <v>69</v>
      </c>
      <c r="B20" s="83"/>
      <c r="C20" s="16">
        <f t="shared" ref="C20:H20" si="2">SUM(C21:C22)</f>
        <v>10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7">
        <f t="shared" si="2"/>
        <v>0</v>
      </c>
    </row>
    <row r="21" spans="1:8" s="3" customFormat="1" ht="21" customHeight="1" x14ac:dyDescent="0.25">
      <c r="A21" s="13"/>
      <c r="B21" s="14" t="str">
        <f>'Evaluación General'!B6:B6</f>
        <v>Análisis general de la propuesta técnica/económica</v>
      </c>
      <c r="C21" s="19">
        <f>'Evaluación General'!C6</f>
        <v>6</v>
      </c>
      <c r="D21" s="18" t="str">
        <f>'Evaluación General'!D6</f>
        <v/>
      </c>
      <c r="E21" s="18" t="str">
        <f>'Evaluación General'!F6</f>
        <v/>
      </c>
      <c r="F21" s="18" t="str">
        <f>'Evaluación General'!H6</f>
        <v/>
      </c>
      <c r="G21" s="18" t="str">
        <f>'Evaluación General'!J6</f>
        <v/>
      </c>
      <c r="H21" s="18" t="str">
        <f>'Evaluación General'!L6</f>
        <v/>
      </c>
    </row>
    <row r="22" spans="1:8" s="3" customFormat="1" ht="21" customHeight="1" x14ac:dyDescent="0.25">
      <c r="A22" s="13"/>
      <c r="B22" s="14" t="str">
        <f>'Evaluación General'!B7:B7</f>
        <v>Antecedentes de la ofertante</v>
      </c>
      <c r="C22" s="19">
        <f>'Evaluación General'!C7</f>
        <v>4</v>
      </c>
      <c r="D22" s="18" t="str">
        <f>'Evaluación General'!D7</f>
        <v/>
      </c>
      <c r="E22" s="18" t="str">
        <f>'Evaluación General'!F7</f>
        <v/>
      </c>
      <c r="F22" s="18" t="str">
        <f>'Evaluación General'!H7</f>
        <v/>
      </c>
      <c r="G22" s="18" t="str">
        <f>'Evaluación General'!J7</f>
        <v/>
      </c>
      <c r="H22" s="18" t="str">
        <f>'Evaluación General'!L7</f>
        <v/>
      </c>
    </row>
    <row r="23" spans="1:8" ht="27.75" customHeight="1" x14ac:dyDescent="0.25">
      <c r="A23" s="84" t="s">
        <v>76</v>
      </c>
      <c r="B23" s="85"/>
      <c r="C23" s="15">
        <f>SUM(C20,C16,C4)</f>
        <v>100</v>
      </c>
      <c r="D23" s="50">
        <f t="shared" ref="D23:H23" si="3">SUM(D20,D16,D4)</f>
        <v>0</v>
      </c>
      <c r="E23" s="50">
        <f t="shared" si="3"/>
        <v>0</v>
      </c>
      <c r="F23" s="50">
        <f t="shared" si="3"/>
        <v>0</v>
      </c>
      <c r="G23" s="50">
        <f t="shared" si="3"/>
        <v>0</v>
      </c>
      <c r="H23" s="50">
        <f t="shared" si="3"/>
        <v>0</v>
      </c>
    </row>
    <row r="24" spans="1:8" ht="33" customHeight="1" x14ac:dyDescent="0.25">
      <c r="A24" s="88" t="s">
        <v>84</v>
      </c>
      <c r="B24" s="88"/>
      <c r="C24" s="81" t="str">
        <f>IF(MAX(D23:H23)=0,"",IF(MAX(D23:H23)=D23,D3,IF(MAX(D23:H23)=E23,E3,IF(MAX(D23:H23)=F23,F3,IF(MAX(D23:H23)=G23,G3,H3)))))</f>
        <v/>
      </c>
      <c r="D24" s="81"/>
      <c r="E24" s="81"/>
      <c r="F24" s="81"/>
      <c r="G24" s="81"/>
      <c r="H24" s="81"/>
    </row>
  </sheetData>
  <sheetProtection password="C65C" sheet="1" objects="1" scenarios="1"/>
  <mergeCells count="6">
    <mergeCell ref="C24:H24"/>
    <mergeCell ref="A20:B20"/>
    <mergeCell ref="A23:B23"/>
    <mergeCell ref="A4:B4"/>
    <mergeCell ref="A16:B16"/>
    <mergeCell ref="A24:B24"/>
  </mergeCells>
  <pageMargins left="0.7" right="0.7" top="0.75" bottom="0.75" header="0.3" footer="0.3"/>
  <pageSetup paperSize="9" scale="9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Evaluacion Técnica</vt:lpstr>
      <vt:lpstr>Evaluacion Económica</vt:lpstr>
      <vt:lpstr>Evaluación General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elasso</dc:creator>
  <cp:lastModifiedBy>enavatta</cp:lastModifiedBy>
  <cp:lastPrinted>2025-11-05T12:15:54Z</cp:lastPrinted>
  <dcterms:created xsi:type="dcterms:W3CDTF">2019-08-16T15:03:09Z</dcterms:created>
  <dcterms:modified xsi:type="dcterms:W3CDTF">2025-11-05T13:07:59Z</dcterms:modified>
</cp:coreProperties>
</file>